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405" windowWidth="14805" windowHeight="7710"/>
  </bookViews>
  <sheets>
    <sheet name="ФОИВ" sheetId="1" r:id="rId1"/>
    <sheet name="РОИВ" sheetId="2" r:id="rId2"/>
    <sheet name="ОМСУ" sheetId="3" r:id="rId3"/>
    <sheet name="Иные услуги - МФЦ" sheetId="5" r:id="rId4"/>
    <sheet name="Иные услуги-МФЦ" sheetId="4" r:id="rId5"/>
  </sheets>
  <calcPr calcId="144525"/>
</workbook>
</file>

<file path=xl/calcChain.xml><?xml version="1.0" encoding="utf-8"?>
<calcChain xmlns="http://schemas.openxmlformats.org/spreadsheetml/2006/main">
  <c r="AH7" i="3" l="1"/>
  <c r="AH6" i="3"/>
  <c r="AH5" i="3"/>
  <c r="AF351" i="3"/>
  <c r="AF5" i="3"/>
  <c r="S7" i="3"/>
  <c r="L7" i="3"/>
  <c r="K7" i="3"/>
  <c r="AG7" i="3" l="1"/>
  <c r="AG6" i="3"/>
  <c r="AG5" i="3"/>
  <c r="V7" i="3"/>
  <c r="T7" i="3"/>
  <c r="N7" i="3"/>
  <c r="W7" i="3" l="1"/>
  <c r="U7" i="3"/>
  <c r="O7" i="3"/>
  <c r="J7" i="3"/>
  <c r="I7" i="3"/>
  <c r="E84" i="4" l="1"/>
  <c r="D84" i="4"/>
  <c r="F81" i="4"/>
  <c r="E83" i="4"/>
  <c r="E82" i="4"/>
  <c r="E81" i="4"/>
  <c r="D83" i="4"/>
  <c r="D82" i="4"/>
  <c r="D81" i="4"/>
  <c r="AF350" i="3"/>
  <c r="AF349" i="3"/>
  <c r="AF348" i="3"/>
  <c r="AF347" i="3"/>
  <c r="AF346" i="3"/>
  <c r="AF345" i="3"/>
  <c r="AF344" i="3"/>
  <c r="AF343" i="3"/>
  <c r="AF342" i="3"/>
  <c r="AF341" i="3"/>
  <c r="AF340" i="3"/>
  <c r="AF339" i="3"/>
  <c r="AF338" i="3"/>
  <c r="AF337" i="3"/>
  <c r="AF336" i="3"/>
  <c r="AF335" i="3"/>
  <c r="AF334" i="3"/>
  <c r="AF333" i="3"/>
  <c r="AF332" i="3"/>
  <c r="AF331" i="3"/>
  <c r="AF330" i="3"/>
  <c r="AF329" i="3"/>
  <c r="AF328" i="3"/>
  <c r="AF327" i="3"/>
  <c r="AF326" i="3"/>
  <c r="AF325" i="3"/>
  <c r="AF324" i="3"/>
  <c r="AF323" i="3"/>
  <c r="AF322" i="3"/>
  <c r="AF321" i="3"/>
  <c r="AF320" i="3"/>
  <c r="AF319" i="3"/>
  <c r="AF318" i="3"/>
  <c r="AF317" i="3"/>
  <c r="AF316" i="3"/>
  <c r="AF315" i="3"/>
  <c r="AF314" i="3"/>
  <c r="AF313" i="3"/>
  <c r="AF312" i="3"/>
  <c r="AF311" i="3"/>
  <c r="AF310" i="3"/>
  <c r="AF309" i="3"/>
  <c r="AF308" i="3"/>
  <c r="AF307" i="3"/>
  <c r="AF306" i="3"/>
  <c r="AF305" i="3"/>
  <c r="AF304" i="3"/>
  <c r="AF303" i="3"/>
  <c r="AF302" i="3"/>
  <c r="AF301" i="3"/>
  <c r="AF300" i="3"/>
  <c r="AF299" i="3"/>
  <c r="AF298" i="3"/>
  <c r="AF297" i="3"/>
  <c r="AF296" i="3"/>
  <c r="AF295" i="3"/>
  <c r="AF294" i="3"/>
  <c r="AF293" i="3"/>
  <c r="AF292" i="3"/>
  <c r="AF291" i="3"/>
  <c r="AF290" i="3"/>
  <c r="AF289" i="3"/>
  <c r="AF288" i="3"/>
  <c r="AF287" i="3"/>
  <c r="AF286" i="3"/>
  <c r="AF285" i="3"/>
  <c r="AF284" i="3"/>
  <c r="AF283" i="3"/>
  <c r="AF282" i="3"/>
  <c r="AF281" i="3"/>
  <c r="AF280" i="3"/>
  <c r="AF279" i="3"/>
  <c r="AF278" i="3"/>
  <c r="AF277" i="3"/>
  <c r="AF276" i="3"/>
  <c r="AF275" i="3"/>
  <c r="AF274" i="3"/>
  <c r="AF273" i="3"/>
  <c r="AF272" i="3"/>
  <c r="AF271" i="3"/>
  <c r="AF270" i="3"/>
  <c r="AF269" i="3"/>
  <c r="AF268" i="3"/>
  <c r="AF267" i="3"/>
  <c r="AF266" i="3"/>
  <c r="AF265" i="3"/>
  <c r="AF264" i="3"/>
  <c r="AF263" i="3"/>
  <c r="AF262" i="3"/>
  <c r="AF261" i="3"/>
  <c r="AF260" i="3"/>
  <c r="AF259" i="3"/>
  <c r="AF258" i="3"/>
  <c r="AF257" i="3"/>
  <c r="AF256" i="3"/>
  <c r="AF255" i="3"/>
  <c r="AF254" i="3"/>
  <c r="AF253" i="3"/>
  <c r="AF252" i="3"/>
  <c r="AF251" i="3"/>
  <c r="AF250" i="3"/>
  <c r="AF249" i="3"/>
  <c r="AF248" i="3"/>
  <c r="AF247" i="3"/>
  <c r="AF246" i="3"/>
  <c r="AF245" i="3"/>
  <c r="AF244" i="3"/>
  <c r="AF243" i="3"/>
  <c r="AF242" i="3"/>
  <c r="AF241" i="3"/>
  <c r="AF240" i="3"/>
  <c r="AF239" i="3"/>
  <c r="AF238" i="3"/>
  <c r="AF237" i="3"/>
  <c r="AF236" i="3"/>
  <c r="AF235" i="3"/>
  <c r="AF234" i="3"/>
  <c r="AF233" i="3"/>
  <c r="AF232" i="3"/>
  <c r="AF231" i="3"/>
  <c r="AF230" i="3"/>
  <c r="AF229" i="3"/>
  <c r="AF228" i="3"/>
  <c r="AF227" i="3"/>
  <c r="AF226" i="3"/>
  <c r="AF225" i="3"/>
  <c r="AF224" i="3"/>
  <c r="AF223" i="3"/>
  <c r="AF222" i="3"/>
  <c r="AF221" i="3"/>
  <c r="AF220" i="3"/>
  <c r="AF219" i="3"/>
  <c r="AF218" i="3"/>
  <c r="AF217" i="3"/>
  <c r="AF216" i="3"/>
  <c r="AF215" i="3"/>
  <c r="AF214" i="3"/>
  <c r="AF213" i="3"/>
  <c r="AF212" i="3"/>
  <c r="AF211" i="3"/>
  <c r="AF210" i="3"/>
  <c r="AF209" i="3"/>
  <c r="AF208" i="3"/>
  <c r="AF207" i="3"/>
  <c r="AF206" i="3"/>
  <c r="AF205" i="3"/>
  <c r="AF204" i="3"/>
  <c r="AF203" i="3"/>
  <c r="AF202" i="3"/>
  <c r="AF201" i="3"/>
  <c r="AF200" i="3"/>
  <c r="AF199" i="3"/>
  <c r="AF198" i="3"/>
  <c r="AF197" i="3"/>
  <c r="AF196" i="3"/>
  <c r="AF195" i="3"/>
  <c r="AF194"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60" i="3"/>
  <c r="AF159" i="3"/>
  <c r="AF158"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7"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F83" i="4" s="1"/>
  <c r="AF6" i="3"/>
  <c r="F82" i="4" s="1"/>
  <c r="AE680" i="2"/>
  <c r="AE679" i="2"/>
  <c r="AE678" i="2"/>
  <c r="AE677" i="2"/>
  <c r="AE676" i="2"/>
  <c r="AE675" i="2"/>
  <c r="AE674" i="2"/>
  <c r="AE673" i="2"/>
  <c r="AE672" i="2"/>
  <c r="AE671" i="2"/>
  <c r="AE670" i="2"/>
  <c r="AE669" i="2"/>
  <c r="AE668" i="2"/>
  <c r="AE667" i="2"/>
  <c r="AE666" i="2"/>
  <c r="AE665" i="2"/>
  <c r="AE664" i="2"/>
  <c r="AE663" i="2"/>
  <c r="AE662" i="2"/>
  <c r="AE661" i="2"/>
  <c r="AE660" i="2"/>
  <c r="AE659" i="2"/>
  <c r="AE658" i="2"/>
  <c r="AE657" i="2"/>
  <c r="AE656" i="2"/>
  <c r="AE655" i="2"/>
  <c r="AE654" i="2"/>
  <c r="AE653" i="2"/>
  <c r="AE652" i="2"/>
  <c r="AE651" i="2"/>
  <c r="AE650" i="2"/>
  <c r="AE649" i="2"/>
  <c r="AE648" i="2"/>
  <c r="AE647" i="2"/>
  <c r="AE646" i="2"/>
  <c r="AE645" i="2"/>
  <c r="AE644" i="2"/>
  <c r="AE643" i="2"/>
  <c r="AE642" i="2"/>
  <c r="AE641" i="2"/>
  <c r="AE640" i="2"/>
  <c r="AE639" i="2"/>
  <c r="AE638" i="2"/>
  <c r="AE637" i="2"/>
  <c r="AE636" i="2"/>
  <c r="AE635" i="2"/>
  <c r="AE634" i="2"/>
  <c r="AE633" i="2"/>
  <c r="AE632" i="2"/>
  <c r="AE631" i="2"/>
  <c r="AE630" i="2"/>
  <c r="AE629" i="2"/>
  <c r="AE628" i="2"/>
  <c r="AE627" i="2"/>
  <c r="AE626" i="2"/>
  <c r="AE625" i="2"/>
  <c r="AE624" i="2"/>
  <c r="AE623" i="2"/>
  <c r="AE622" i="2"/>
  <c r="AE621" i="2"/>
  <c r="AE620" i="2"/>
  <c r="AE619" i="2"/>
  <c r="AE618" i="2"/>
  <c r="AE617" i="2"/>
  <c r="AE616" i="2"/>
  <c r="AE615" i="2"/>
  <c r="AE614" i="2"/>
  <c r="AE613" i="2"/>
  <c r="AE612" i="2"/>
  <c r="AE611" i="2"/>
  <c r="AE610" i="2"/>
  <c r="AE609" i="2"/>
  <c r="AE608" i="2"/>
  <c r="AE607" i="2"/>
  <c r="AE606" i="2"/>
  <c r="AE605" i="2"/>
  <c r="AE604" i="2"/>
  <c r="AE603" i="2"/>
  <c r="AE602" i="2"/>
  <c r="AE601" i="2"/>
  <c r="AE600" i="2"/>
  <c r="AE599" i="2"/>
  <c r="AE598" i="2"/>
  <c r="AE597" i="2"/>
  <c r="AE596" i="2"/>
  <c r="AE595" i="2"/>
  <c r="AE594" i="2"/>
  <c r="AE593" i="2"/>
  <c r="AE592" i="2"/>
  <c r="AE591" i="2"/>
  <c r="AE590" i="2"/>
  <c r="AE589" i="2"/>
  <c r="AE588" i="2"/>
  <c r="AE587" i="2"/>
  <c r="AE586" i="2"/>
  <c r="AE585" i="2"/>
  <c r="AE584" i="2"/>
  <c r="AE583" i="2"/>
  <c r="AE582" i="2"/>
  <c r="AE581" i="2"/>
  <c r="AE580" i="2"/>
  <c r="AE579" i="2"/>
  <c r="AE578" i="2"/>
  <c r="AE577" i="2"/>
  <c r="AE576" i="2"/>
  <c r="AE575" i="2"/>
  <c r="AE574" i="2"/>
  <c r="AE573" i="2"/>
  <c r="AE572" i="2"/>
  <c r="AE571" i="2"/>
  <c r="AE570" i="2"/>
  <c r="AE569" i="2"/>
  <c r="AE568" i="2"/>
  <c r="AE567" i="2"/>
  <c r="AE566" i="2"/>
  <c r="AE565" i="2"/>
  <c r="AE564" i="2"/>
  <c r="AE563" i="2"/>
  <c r="AE562" i="2"/>
  <c r="AE561" i="2"/>
  <c r="AE560" i="2"/>
  <c r="AE559" i="2"/>
  <c r="AE558" i="2"/>
  <c r="AE557" i="2"/>
  <c r="AE556" i="2"/>
  <c r="AE555" i="2"/>
  <c r="AE554" i="2"/>
  <c r="AE553" i="2"/>
  <c r="AE552" i="2"/>
  <c r="AE551" i="2"/>
  <c r="AE550" i="2"/>
  <c r="AE549" i="2"/>
  <c r="AE548" i="2"/>
  <c r="AE547" i="2"/>
  <c r="AE546" i="2"/>
  <c r="AE545" i="2"/>
  <c r="AE544" i="2"/>
  <c r="AE543" i="2"/>
  <c r="AE542" i="2"/>
  <c r="AE541" i="2"/>
  <c r="AE540" i="2"/>
  <c r="AE539" i="2"/>
  <c r="AE538" i="2"/>
  <c r="AE537" i="2"/>
  <c r="AE536" i="2"/>
  <c r="AE535" i="2"/>
  <c r="AE534" i="2"/>
  <c r="AE533" i="2"/>
  <c r="AE532" i="2"/>
  <c r="AE531" i="2"/>
  <c r="AE530" i="2"/>
  <c r="AE529" i="2"/>
  <c r="AE528" i="2"/>
  <c r="AE527" i="2"/>
  <c r="AE526" i="2"/>
  <c r="AE525" i="2"/>
  <c r="AE524" i="2"/>
  <c r="AE523" i="2"/>
  <c r="AE522" i="2"/>
  <c r="AE521" i="2"/>
  <c r="AE520" i="2"/>
  <c r="AE519" i="2"/>
  <c r="AE518" i="2"/>
  <c r="AE517" i="2"/>
  <c r="AE516" i="2"/>
  <c r="AE515" i="2"/>
  <c r="AE514" i="2"/>
  <c r="AE513" i="2"/>
  <c r="AE512" i="2"/>
  <c r="AE511" i="2"/>
  <c r="AE510" i="2"/>
  <c r="AE509" i="2"/>
  <c r="AE508" i="2"/>
  <c r="AE507" i="2"/>
  <c r="AE506" i="2"/>
  <c r="AE505" i="2"/>
  <c r="AE504" i="2"/>
  <c r="AE503" i="2"/>
  <c r="AE502" i="2"/>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F84" i="4" l="1"/>
  <c r="C84" i="4" s="1"/>
  <c r="CM5" i="5"/>
  <c r="AD7" i="3"/>
  <c r="AD6" i="3"/>
  <c r="AD5" i="3"/>
  <c r="AC680" i="2"/>
  <c r="AC679" i="2"/>
  <c r="AC678" i="2"/>
  <c r="AC674" i="2"/>
  <c r="AC673" i="2"/>
  <c r="AC672" i="2"/>
  <c r="AC668" i="2"/>
  <c r="AC667" i="2"/>
  <c r="AC666" i="2"/>
  <c r="AC635" i="2"/>
  <c r="AC634" i="2"/>
  <c r="AC633" i="2"/>
  <c r="AC623" i="2"/>
  <c r="AC622" i="2"/>
  <c r="AC621" i="2"/>
  <c r="AC605" i="2"/>
  <c r="AC604" i="2"/>
  <c r="AC603" i="2"/>
  <c r="AC566" i="2"/>
  <c r="AC565" i="2"/>
  <c r="AC564" i="2"/>
  <c r="AC557" i="2"/>
  <c r="AC556" i="2"/>
  <c r="AC555" i="2"/>
  <c r="AC536" i="2"/>
  <c r="AC535" i="2"/>
  <c r="AC534" i="2"/>
  <c r="AC527" i="2"/>
  <c r="AC526" i="2"/>
  <c r="AC525" i="2"/>
  <c r="AC449" i="2"/>
  <c r="AC448" i="2"/>
  <c r="AC447" i="2"/>
  <c r="AC425" i="2"/>
  <c r="AC424" i="2"/>
  <c r="AC423" i="2"/>
  <c r="AC410" i="2"/>
  <c r="AC409" i="2"/>
  <c r="AC408" i="2"/>
  <c r="AC401" i="2"/>
  <c r="AC400" i="2"/>
  <c r="AC399" i="2"/>
  <c r="AC395" i="2"/>
  <c r="AC394" i="2"/>
  <c r="AC393" i="2"/>
  <c r="AC374" i="2"/>
  <c r="AC373" i="2"/>
  <c r="AC372" i="2"/>
  <c r="AC356" i="2"/>
  <c r="AC355" i="2"/>
  <c r="AC354" i="2"/>
  <c r="AC341" i="2"/>
  <c r="AC340" i="2"/>
  <c r="AC339" i="2"/>
  <c r="AC326" i="2"/>
  <c r="AC325" i="2"/>
  <c r="AC324" i="2"/>
  <c r="AC299" i="2"/>
  <c r="AC298" i="2"/>
  <c r="AC297" i="2"/>
  <c r="AC257" i="2"/>
  <c r="AC256" i="2"/>
  <c r="AC255" i="2"/>
  <c r="AC245" i="2"/>
  <c r="AC244" i="2"/>
  <c r="AC243" i="2"/>
  <c r="AC218" i="2"/>
  <c r="AC217" i="2"/>
  <c r="AC216" i="2"/>
  <c r="AC325" i="1"/>
  <c r="AC324" i="1"/>
  <c r="AC323" i="1"/>
  <c r="AC319" i="1"/>
  <c r="AC318" i="1"/>
  <c r="AC317" i="1"/>
  <c r="AC313" i="1"/>
  <c r="AC312" i="1"/>
  <c r="AC311" i="1"/>
  <c r="AC307" i="1"/>
  <c r="AC306" i="1"/>
  <c r="AC305" i="1"/>
  <c r="AC301" i="1"/>
  <c r="AC300" i="1"/>
  <c r="AC299" i="1"/>
  <c r="AC295" i="1"/>
  <c r="AC294" i="1"/>
  <c r="AC293" i="1"/>
  <c r="AC289" i="1"/>
  <c r="AC288" i="1"/>
  <c r="AC287" i="1"/>
  <c r="AC283" i="1"/>
  <c r="AC282" i="1"/>
  <c r="AC281" i="1"/>
  <c r="AC277" i="1"/>
  <c r="AC276" i="1"/>
  <c r="AC275" i="1"/>
  <c r="AC271" i="1"/>
  <c r="AC270" i="1"/>
  <c r="AC269" i="1"/>
  <c r="AC265" i="1"/>
  <c r="AC264" i="1"/>
  <c r="AC263" i="1"/>
  <c r="AC259" i="1"/>
  <c r="AC258" i="1"/>
  <c r="AC257" i="1"/>
  <c r="AC253" i="1"/>
  <c r="AC252" i="1"/>
  <c r="AC251" i="1"/>
  <c r="AC247" i="1"/>
  <c r="AC246" i="1"/>
  <c r="AC245" i="1"/>
  <c r="AC223" i="1"/>
  <c r="AC222" i="1"/>
  <c r="AC221" i="1"/>
  <c r="AC217" i="1"/>
  <c r="AC216" i="1"/>
  <c r="AC215" i="1"/>
  <c r="AC211" i="1"/>
  <c r="AC210" i="1"/>
  <c r="AC209" i="1"/>
  <c r="AC184" i="1"/>
  <c r="AC183" i="1"/>
  <c r="AC182" i="1"/>
  <c r="AC148" i="1"/>
  <c r="AC147" i="1"/>
  <c r="AC146" i="1"/>
  <c r="AC106" i="1"/>
  <c r="AC105" i="1"/>
  <c r="AC104" i="1"/>
  <c r="AC100" i="1"/>
  <c r="AC99" i="1"/>
  <c r="AC98" i="1"/>
  <c r="AC49" i="1"/>
  <c r="AC48" i="1"/>
  <c r="AC47" i="1"/>
  <c r="AC19" i="1"/>
  <c r="AC18" i="1"/>
  <c r="AC6" i="1" s="1"/>
  <c r="AC17" i="1"/>
  <c r="AC5" i="1" s="1"/>
  <c r="AC7" i="1"/>
  <c r="AC7" i="2" l="1"/>
  <c r="AC6" i="2"/>
  <c r="AC5" i="2"/>
  <c r="CB5" i="5" l="1"/>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B5" i="5"/>
  <c r="DA5" i="5"/>
  <c r="CZ5" i="5"/>
  <c r="CY5" i="5"/>
  <c r="CX5" i="5"/>
  <c r="CW5" i="5"/>
  <c r="CV5" i="5"/>
  <c r="CU5" i="5"/>
  <c r="CT5" i="5"/>
  <c r="CS5" i="5"/>
  <c r="CR5" i="5"/>
  <c r="CQ5" i="5"/>
  <c r="CP5" i="5"/>
  <c r="CO5" i="5"/>
  <c r="CN5" i="5"/>
  <c r="CL5" i="5"/>
  <c r="CK5" i="5"/>
  <c r="CJ5" i="5"/>
  <c r="CI5" i="5"/>
  <c r="CH5" i="5"/>
  <c r="CG5" i="5"/>
  <c r="CF5" i="5"/>
  <c r="CE5" i="5"/>
  <c r="CD5" i="5"/>
  <c r="CC5" i="5"/>
  <c r="CA5" i="5"/>
  <c r="BZ5" i="5"/>
  <c r="BY5" i="5"/>
  <c r="BX5" i="5"/>
  <c r="BW5" i="5"/>
  <c r="BV5" i="5"/>
  <c r="BU5" i="5"/>
  <c r="BT5" i="5"/>
  <c r="BS5" i="5"/>
  <c r="BR5" i="5"/>
  <c r="BQ5" i="5"/>
  <c r="BP5" i="5"/>
  <c r="BO5" i="5"/>
  <c r="BN5" i="5"/>
  <c r="BM5" i="5"/>
  <c r="BL5" i="5"/>
  <c r="BK5" i="5"/>
  <c r="BJ5" i="5"/>
  <c r="BI5" i="5"/>
  <c r="BH5" i="5"/>
  <c r="BG5" i="5"/>
  <c r="BF5" i="5"/>
  <c r="BE5"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l="1"/>
  <c r="AB7" i="3" l="1"/>
  <c r="AB6" i="3"/>
  <c r="AB5" i="3"/>
  <c r="AA680" i="2"/>
  <c r="AA679" i="2"/>
  <c r="AA678" i="2"/>
  <c r="AA674" i="2"/>
  <c r="AA673" i="2"/>
  <c r="AA672" i="2"/>
  <c r="AA668" i="2"/>
  <c r="AA667" i="2"/>
  <c r="AA666" i="2"/>
  <c r="AA635" i="2"/>
  <c r="AA634" i="2"/>
  <c r="AA633" i="2"/>
  <c r="AA623" i="2"/>
  <c r="AA622" i="2"/>
  <c r="AA621" i="2"/>
  <c r="AA605" i="2"/>
  <c r="AA604" i="2"/>
  <c r="AA603" i="2"/>
  <c r="AA566" i="2"/>
  <c r="AA565" i="2"/>
  <c r="AA564" i="2"/>
  <c r="AA557" i="2"/>
  <c r="AA556" i="2"/>
  <c r="AA555" i="2"/>
  <c r="AA536" i="2"/>
  <c r="AA535" i="2"/>
  <c r="AA534" i="2"/>
  <c r="AA527" i="2"/>
  <c r="AA526" i="2"/>
  <c r="AA525" i="2"/>
  <c r="AA449" i="2"/>
  <c r="AA448" i="2"/>
  <c r="AA447" i="2"/>
  <c r="AA425" i="2"/>
  <c r="AA424" i="2"/>
  <c r="AA423" i="2"/>
  <c r="AA410" i="2"/>
  <c r="AA409" i="2"/>
  <c r="AA408" i="2"/>
  <c r="AA401" i="2"/>
  <c r="AA400" i="2"/>
  <c r="AA399" i="2"/>
  <c r="AA395" i="2"/>
  <c r="AA394" i="2"/>
  <c r="AA393" i="2"/>
  <c r="AA374" i="2"/>
  <c r="AA373" i="2"/>
  <c r="AA372" i="2"/>
  <c r="AA356" i="2"/>
  <c r="AA355" i="2"/>
  <c r="AA354" i="2"/>
  <c r="AA341" i="2"/>
  <c r="AA340" i="2"/>
  <c r="AA339" i="2"/>
  <c r="AA326" i="2"/>
  <c r="AA325" i="2"/>
  <c r="AA324" i="2"/>
  <c r="AA299" i="2"/>
  <c r="AA298" i="2"/>
  <c r="AA297" i="2"/>
  <c r="AA257" i="2"/>
  <c r="AA256" i="2"/>
  <c r="AA255" i="2"/>
  <c r="AA5" i="2" s="1"/>
  <c r="AA245" i="2"/>
  <c r="AA244" i="2"/>
  <c r="AA243" i="2"/>
  <c r="AA218" i="2"/>
  <c r="AA7" i="2" s="1"/>
  <c r="AA217" i="2"/>
  <c r="AA216" i="2"/>
  <c r="AA6" i="2" l="1"/>
  <c r="Y680" i="2"/>
  <c r="Y679" i="2"/>
  <c r="Y678" i="2"/>
  <c r="Y674" i="2"/>
  <c r="Y673" i="2"/>
  <c r="Y672" i="2"/>
  <c r="Y668" i="2"/>
  <c r="Y667" i="2"/>
  <c r="Y666" i="2"/>
  <c r="Y635" i="2"/>
  <c r="Y634" i="2"/>
  <c r="Y633" i="2"/>
  <c r="Y623" i="2"/>
  <c r="Y622" i="2"/>
  <c r="Y621" i="2"/>
  <c r="Y605" i="2"/>
  <c r="Y604" i="2"/>
  <c r="Y603" i="2"/>
  <c r="Y566" i="2"/>
  <c r="Y565" i="2"/>
  <c r="Y564" i="2"/>
  <c r="Y557" i="2"/>
  <c r="Y556" i="2"/>
  <c r="Y555" i="2"/>
  <c r="Y536" i="2"/>
  <c r="Y535" i="2"/>
  <c r="Y534" i="2"/>
  <c r="Y527" i="2"/>
  <c r="Y526" i="2"/>
  <c r="Y525" i="2"/>
  <c r="Y449" i="2"/>
  <c r="Y448" i="2"/>
  <c r="Y447" i="2"/>
  <c r="Y425" i="2"/>
  <c r="Y424" i="2"/>
  <c r="Y423" i="2"/>
  <c r="Y410" i="2"/>
  <c r="Y409" i="2"/>
  <c r="Y408" i="2"/>
  <c r="Y401" i="2"/>
  <c r="Y400" i="2"/>
  <c r="Y399" i="2"/>
  <c r="Y395" i="2"/>
  <c r="Y394" i="2"/>
  <c r="Y393" i="2"/>
  <c r="Y374" i="2"/>
  <c r="Y373" i="2"/>
  <c r="Y372" i="2"/>
  <c r="Y356" i="2"/>
  <c r="Y355" i="2"/>
  <c r="Y354" i="2"/>
  <c r="Y341" i="2"/>
  <c r="Y340" i="2"/>
  <c r="Y339" i="2"/>
  <c r="Y326" i="2"/>
  <c r="Y325" i="2"/>
  <c r="Y324" i="2"/>
  <c r="Y299" i="2"/>
  <c r="Y298" i="2"/>
  <c r="Y297" i="2"/>
  <c r="Y257" i="2"/>
  <c r="Y256" i="2"/>
  <c r="Y255" i="2"/>
  <c r="Y245" i="2"/>
  <c r="Y244" i="2"/>
  <c r="Y243" i="2"/>
  <c r="Y218" i="2"/>
  <c r="Y217" i="2"/>
  <c r="Y216" i="2"/>
  <c r="Y5" i="2" s="1"/>
  <c r="Y6" i="2" l="1"/>
  <c r="Y7" i="2"/>
  <c r="AA319" i="1"/>
  <c r="AA318" i="1"/>
  <c r="AA317" i="1"/>
  <c r="AA313" i="1"/>
  <c r="AA312" i="1"/>
  <c r="AA311" i="1"/>
  <c r="AA307" i="1"/>
  <c r="AA306" i="1"/>
  <c r="AA305" i="1"/>
  <c r="AA301" i="1"/>
  <c r="AA300" i="1"/>
  <c r="AA299" i="1"/>
  <c r="AA295" i="1"/>
  <c r="AA294" i="1"/>
  <c r="AA293" i="1"/>
  <c r="AA289" i="1"/>
  <c r="AA288" i="1"/>
  <c r="AA287" i="1"/>
  <c r="AA283" i="1"/>
  <c r="AA282" i="1"/>
  <c r="AA281" i="1"/>
  <c r="AA277" i="1"/>
  <c r="AA276" i="1"/>
  <c r="AA275" i="1"/>
  <c r="AA271" i="1"/>
  <c r="AA270" i="1"/>
  <c r="AA269" i="1"/>
  <c r="AA265" i="1"/>
  <c r="AA264" i="1"/>
  <c r="AA263" i="1"/>
  <c r="AA259" i="1"/>
  <c r="AA258" i="1"/>
  <c r="AA257" i="1"/>
  <c r="AA253" i="1"/>
  <c r="AA252" i="1"/>
  <c r="AA251" i="1"/>
  <c r="AA247" i="1"/>
  <c r="AA246" i="1"/>
  <c r="AA245" i="1"/>
  <c r="AA223" i="1"/>
  <c r="AA222" i="1"/>
  <c r="AA221" i="1"/>
  <c r="AA217" i="1"/>
  <c r="AA216" i="1"/>
  <c r="AA215" i="1"/>
  <c r="AA211" i="1"/>
  <c r="AA210" i="1"/>
  <c r="AA209" i="1"/>
  <c r="AA184" i="1"/>
  <c r="AA183" i="1"/>
  <c r="AA182" i="1"/>
  <c r="AA148" i="1"/>
  <c r="AA147" i="1"/>
  <c r="AA146" i="1"/>
  <c r="AA106" i="1"/>
  <c r="AA105" i="1"/>
  <c r="AA104" i="1"/>
  <c r="AA100" i="1"/>
  <c r="AA99" i="1"/>
  <c r="AA98" i="1"/>
  <c r="AA49" i="1"/>
  <c r="AA48" i="1"/>
  <c r="AA47" i="1"/>
  <c r="AA19" i="1"/>
  <c r="AA7" i="1" s="1"/>
  <c r="AA18" i="1"/>
  <c r="AA6" i="1" s="1"/>
  <c r="AA17" i="1"/>
  <c r="AA5" i="1"/>
  <c r="Y319" i="1" l="1"/>
  <c r="Y318" i="1"/>
  <c r="Y317" i="1"/>
  <c r="Y313" i="1"/>
  <c r="Y312" i="1"/>
  <c r="Y311" i="1"/>
  <c r="Y307" i="1"/>
  <c r="Y306" i="1"/>
  <c r="Y305" i="1"/>
  <c r="Y301" i="1"/>
  <c r="Y300" i="1"/>
  <c r="Y299" i="1"/>
  <c r="Y295" i="1"/>
  <c r="Y294" i="1"/>
  <c r="Y293" i="1"/>
  <c r="Y289" i="1"/>
  <c r="Y288" i="1"/>
  <c r="Y287" i="1"/>
  <c r="Y283" i="1"/>
  <c r="Y282" i="1"/>
  <c r="Y281" i="1"/>
  <c r="Y277" i="1"/>
  <c r="Y276" i="1"/>
  <c r="Y275" i="1"/>
  <c r="Y271" i="1"/>
  <c r="Y270" i="1"/>
  <c r="Y269" i="1"/>
  <c r="Y265" i="1"/>
  <c r="Y264" i="1"/>
  <c r="Y263" i="1"/>
  <c r="Y259" i="1"/>
  <c r="Y258" i="1"/>
  <c r="Y257" i="1"/>
  <c r="Y253" i="1"/>
  <c r="Y252" i="1"/>
  <c r="Y251" i="1"/>
  <c r="Y247" i="1"/>
  <c r="Y246" i="1"/>
  <c r="Y245" i="1"/>
  <c r="Y223" i="1"/>
  <c r="Y222" i="1"/>
  <c r="Y221" i="1"/>
  <c r="Y217" i="1"/>
  <c r="Y216" i="1"/>
  <c r="Y215" i="1"/>
  <c r="Y169" i="1"/>
  <c r="Y184" i="1" s="1"/>
  <c r="Y196" i="1" s="1"/>
  <c r="Y211" i="1" s="1"/>
  <c r="Y168" i="1"/>
  <c r="Y183" i="1" s="1"/>
  <c r="Y195" i="1" s="1"/>
  <c r="Y210" i="1" s="1"/>
  <c r="Y167" i="1"/>
  <c r="Y182" i="1" s="1"/>
  <c r="Y194" i="1" s="1"/>
  <c r="Y209" i="1" s="1"/>
  <c r="Y148" i="1"/>
  <c r="Y147" i="1"/>
  <c r="Y146" i="1"/>
  <c r="Y106" i="1"/>
  <c r="Y105" i="1"/>
  <c r="Y104" i="1"/>
  <c r="Y100" i="1"/>
  <c r="Y99" i="1"/>
  <c r="Y98" i="1"/>
  <c r="Y49" i="1"/>
  <c r="Y48" i="1"/>
  <c r="Y47" i="1"/>
  <c r="Y19" i="1"/>
  <c r="Y18" i="1"/>
  <c r="Y17" i="1"/>
  <c r="Z7" i="3"/>
  <c r="Z6" i="3"/>
  <c r="Z5" i="3"/>
  <c r="Y7" i="1" l="1"/>
  <c r="Y6" i="1"/>
  <c r="Y5" i="1"/>
  <c r="I71" i="4" l="1"/>
  <c r="I63" i="4"/>
  <c r="I48" i="4"/>
  <c r="I44" i="4"/>
  <c r="I41" i="4"/>
  <c r="I43" i="4"/>
  <c r="I42" i="4"/>
  <c r="I38" i="4"/>
  <c r="I76" i="4"/>
  <c r="D22" i="4"/>
  <c r="D23" i="4"/>
  <c r="D24" i="4"/>
  <c r="D25" i="4"/>
  <c r="D26" i="4"/>
  <c r="D27" i="4"/>
  <c r="D28" i="4"/>
  <c r="D29" i="4"/>
  <c r="D30" i="4"/>
  <c r="D31" i="4"/>
  <c r="D32" i="4"/>
  <c r="D33" i="4"/>
  <c r="D34" i="4"/>
  <c r="D35" i="4"/>
  <c r="D36" i="4"/>
  <c r="D37" i="4"/>
  <c r="D39" i="4"/>
  <c r="D40"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7" i="4"/>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4" i="1"/>
  <c r="X213" i="1"/>
  <c r="X212" i="1"/>
  <c r="X211" i="1"/>
  <c r="X210"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X5" i="1"/>
  <c r="W5" i="1"/>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Y351" i="3"/>
  <c r="Y350" i="3"/>
  <c r="Y349" i="3"/>
  <c r="Y348" i="3"/>
  <c r="Y347" i="3"/>
  <c r="Y346" i="3"/>
  <c r="Y345" i="3"/>
  <c r="Y344" i="3"/>
  <c r="Y343" i="3"/>
  <c r="Y342" i="3"/>
  <c r="Y341" i="3"/>
  <c r="Y340" i="3"/>
  <c r="Y339" i="3"/>
  <c r="Y338" i="3"/>
  <c r="Y337" i="3"/>
  <c r="Y336" i="3"/>
  <c r="Y335" i="3"/>
  <c r="Y334" i="3"/>
  <c r="Y333" i="3"/>
  <c r="Y332" i="3"/>
  <c r="Y331" i="3"/>
  <c r="Y330" i="3"/>
  <c r="Y329" i="3"/>
  <c r="Y328" i="3"/>
  <c r="Y327" i="3"/>
  <c r="Y326" i="3"/>
  <c r="Y325" i="3"/>
  <c r="Y324" i="3"/>
  <c r="Y323" i="3"/>
  <c r="Y322" i="3"/>
  <c r="Y321" i="3"/>
  <c r="Y320" i="3"/>
  <c r="Y319" i="3"/>
  <c r="Y318" i="3"/>
  <c r="Y317" i="3"/>
  <c r="Y316" i="3"/>
  <c r="Y315" i="3"/>
  <c r="Y314" i="3"/>
  <c r="Y313" i="3"/>
  <c r="Y312" i="3"/>
  <c r="Y311" i="3"/>
  <c r="Y310" i="3"/>
  <c r="Y309" i="3"/>
  <c r="Y308" i="3"/>
  <c r="Y307" i="3"/>
  <c r="Y306" i="3"/>
  <c r="Y305" i="3"/>
  <c r="Y304" i="3"/>
  <c r="Y303" i="3"/>
  <c r="Y302" i="3"/>
  <c r="Y301" i="3"/>
  <c r="Y300" i="3"/>
  <c r="Y299" i="3"/>
  <c r="Y298" i="3"/>
  <c r="Y297" i="3"/>
  <c r="Y296" i="3"/>
  <c r="Y295" i="3"/>
  <c r="Y294" i="3"/>
  <c r="Y293" i="3"/>
  <c r="Y292" i="3"/>
  <c r="Y291" i="3"/>
  <c r="Y290" i="3"/>
  <c r="Y289" i="3"/>
  <c r="Y288" i="3"/>
  <c r="Y287" i="3"/>
  <c r="Y286" i="3"/>
  <c r="Y285" i="3"/>
  <c r="Y284" i="3"/>
  <c r="Y283" i="3"/>
  <c r="Y282" i="3"/>
  <c r="Y281" i="3"/>
  <c r="Y280" i="3"/>
  <c r="Y279" i="3"/>
  <c r="Y278" i="3"/>
  <c r="Y277" i="3"/>
  <c r="Y276" i="3"/>
  <c r="Y275" i="3"/>
  <c r="Y274" i="3"/>
  <c r="Y273" i="3"/>
  <c r="Y272" i="3"/>
  <c r="Y271" i="3"/>
  <c r="Y270" i="3"/>
  <c r="Y269" i="3"/>
  <c r="Y268" i="3"/>
  <c r="Y267" i="3"/>
  <c r="Y266" i="3"/>
  <c r="Y265" i="3"/>
  <c r="Y264" i="3"/>
  <c r="Y263" i="3"/>
  <c r="Y262" i="3"/>
  <c r="Y261" i="3"/>
  <c r="Y260" i="3"/>
  <c r="Y259" i="3"/>
  <c r="Y258" i="3"/>
  <c r="Y257" i="3"/>
  <c r="Y256" i="3"/>
  <c r="Y255" i="3"/>
  <c r="Y254" i="3"/>
  <c r="Y253" i="3"/>
  <c r="Y252" i="3"/>
  <c r="Y251" i="3"/>
  <c r="Y250" i="3"/>
  <c r="Y249" i="3"/>
  <c r="Y248" i="3"/>
  <c r="Y247" i="3"/>
  <c r="Y246" i="3"/>
  <c r="Y245" i="3"/>
  <c r="Y244" i="3"/>
  <c r="Y243" i="3"/>
  <c r="Y242" i="3"/>
  <c r="Y241" i="3"/>
  <c r="Y240" i="3"/>
  <c r="Y239" i="3"/>
  <c r="Y238" i="3"/>
  <c r="Y237" i="3"/>
  <c r="Y236" i="3"/>
  <c r="Y235" i="3"/>
  <c r="Y234" i="3"/>
  <c r="Y233" i="3"/>
  <c r="Y232" i="3"/>
  <c r="Y231" i="3"/>
  <c r="Y230" i="3"/>
  <c r="Y229" i="3"/>
  <c r="Y228" i="3"/>
  <c r="Y227" i="3"/>
  <c r="Y226" i="3"/>
  <c r="Y225" i="3"/>
  <c r="Y224" i="3"/>
  <c r="Y223" i="3"/>
  <c r="Y222" i="3"/>
  <c r="Y221" i="3"/>
  <c r="Y220" i="3"/>
  <c r="Y219" i="3"/>
  <c r="Y218" i="3"/>
  <c r="Y217" i="3"/>
  <c r="Y216" i="3"/>
  <c r="Y215" i="3"/>
  <c r="Y214" i="3"/>
  <c r="Y213" i="3"/>
  <c r="Y212" i="3"/>
  <c r="Y211" i="3"/>
  <c r="Y210" i="3"/>
  <c r="Y209" i="3"/>
  <c r="Y208" i="3"/>
  <c r="Y207" i="3"/>
  <c r="Y206" i="3"/>
  <c r="Y205" i="3"/>
  <c r="Y204" i="3"/>
  <c r="Y203"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72" i="3"/>
  <c r="Y171" i="3"/>
  <c r="Y170" i="3"/>
  <c r="Y169" i="3"/>
  <c r="Y168" i="3"/>
  <c r="Y167"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G21" i="4" l="1"/>
  <c r="F21" i="4" l="1"/>
  <c r="E21" i="4" l="1"/>
  <c r="I21" i="4" s="1"/>
  <c r="Q351" i="3" l="1"/>
  <c r="Q350" i="3"/>
  <c r="Q349" i="3"/>
  <c r="Q348" i="3"/>
  <c r="Q347" i="3"/>
  <c r="Q346" i="3"/>
  <c r="Q345" i="3"/>
  <c r="Q344" i="3"/>
  <c r="Q343" i="3"/>
  <c r="Q342" i="3"/>
  <c r="Q341" i="3"/>
  <c r="Q340" i="3"/>
  <c r="Q339" i="3"/>
  <c r="Q338" i="3"/>
  <c r="Q337" i="3"/>
  <c r="Q336" i="3"/>
  <c r="Q335" i="3"/>
  <c r="Q334" i="3"/>
  <c r="Q333" i="3"/>
  <c r="Q332" i="3"/>
  <c r="Q331" i="3"/>
  <c r="Q330" i="3"/>
  <c r="Q329" i="3"/>
  <c r="Q328" i="3"/>
  <c r="Q327" i="3"/>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Q5" i="3"/>
  <c r="P5" i="3"/>
  <c r="P674" i="2"/>
  <c r="P673" i="2"/>
  <c r="P672" i="2"/>
  <c r="P671" i="2"/>
  <c r="P670" i="2"/>
  <c r="P669" i="2"/>
  <c r="P668" i="2"/>
  <c r="P667" i="2"/>
  <c r="P666" i="2"/>
  <c r="P665" i="2"/>
  <c r="P664" i="2"/>
  <c r="P663" i="2"/>
  <c r="P662" i="2"/>
  <c r="P661" i="2"/>
  <c r="P660" i="2"/>
  <c r="P659" i="2"/>
  <c r="P658" i="2"/>
  <c r="P657" i="2"/>
  <c r="P656" i="2"/>
  <c r="P655" i="2"/>
  <c r="P654" i="2"/>
  <c r="P653" i="2"/>
  <c r="P652" i="2"/>
  <c r="P651" i="2"/>
  <c r="P650" i="2"/>
  <c r="P649" i="2"/>
  <c r="P648" i="2"/>
  <c r="P647" i="2"/>
  <c r="P646" i="2"/>
  <c r="P645" i="2"/>
  <c r="P644" i="2"/>
  <c r="P643" i="2"/>
  <c r="P642" i="2"/>
  <c r="P641" i="2"/>
  <c r="P640" i="2"/>
  <c r="P639" i="2"/>
  <c r="P638" i="2"/>
  <c r="P637" i="2"/>
  <c r="P636" i="2"/>
  <c r="P635" i="2"/>
  <c r="P634" i="2"/>
  <c r="P633"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0" i="2"/>
  <c r="P559" i="2"/>
  <c r="P558" i="2"/>
  <c r="P557" i="2"/>
  <c r="P556" i="2"/>
  <c r="P555" i="2"/>
  <c r="P554" i="2"/>
  <c r="P553" i="2"/>
  <c r="P552" i="2"/>
  <c r="P551" i="2"/>
  <c r="P550" i="2"/>
  <c r="P549" i="2"/>
  <c r="P548" i="2"/>
  <c r="P547" i="2"/>
  <c r="P546" i="2"/>
  <c r="P545" i="2"/>
  <c r="P544" i="2"/>
  <c r="P54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517" i="2"/>
  <c r="P516" i="2"/>
  <c r="P515" i="2"/>
  <c r="P514" i="2"/>
  <c r="P513" i="2"/>
  <c r="P512" i="2"/>
  <c r="P511" i="2"/>
  <c r="P510" i="2"/>
  <c r="P509" i="2"/>
  <c r="P508" i="2"/>
  <c r="P507" i="2"/>
  <c r="P506" i="2"/>
  <c r="P505" i="2"/>
  <c r="P504" i="2"/>
  <c r="P503" i="2"/>
  <c r="P502" i="2"/>
  <c r="P501" i="2"/>
  <c r="P500" i="2"/>
  <c r="P499" i="2"/>
  <c r="P498" i="2"/>
  <c r="P497" i="2"/>
  <c r="P496" i="2"/>
  <c r="P495" i="2"/>
  <c r="P494" i="2"/>
  <c r="P493" i="2"/>
  <c r="P492" i="2"/>
  <c r="P491" i="2"/>
  <c r="P490" i="2"/>
  <c r="P489" i="2"/>
  <c r="P488" i="2"/>
  <c r="P487" i="2"/>
  <c r="P486" i="2"/>
  <c r="P485" i="2"/>
  <c r="P484" i="2"/>
  <c r="P483" i="2"/>
  <c r="P482" i="2"/>
  <c r="P481" i="2"/>
  <c r="P480" i="2"/>
  <c r="P479" i="2"/>
  <c r="P478" i="2"/>
  <c r="P477" i="2"/>
  <c r="P476" i="2"/>
  <c r="P475" i="2"/>
  <c r="P474" i="2"/>
  <c r="P473" i="2"/>
  <c r="P472" i="2"/>
  <c r="P471" i="2"/>
  <c r="P470" i="2"/>
  <c r="P469" i="2"/>
  <c r="P468" i="2"/>
  <c r="P467" i="2"/>
  <c r="P466" i="2"/>
  <c r="P465" i="2"/>
  <c r="P464" i="2"/>
  <c r="P463" i="2"/>
  <c r="P462" i="2"/>
  <c r="P461" i="2"/>
  <c r="P460" i="2"/>
  <c r="P459" i="2"/>
  <c r="P458" i="2"/>
  <c r="P457"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4" i="2"/>
  <c r="P423" i="2"/>
  <c r="P422" i="2"/>
  <c r="P421" i="2"/>
  <c r="P420" i="2"/>
  <c r="P419"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3" i="2"/>
  <c r="P392" i="2"/>
  <c r="P391" i="2"/>
  <c r="P390" i="2"/>
  <c r="P389" i="2"/>
  <c r="P388" i="2"/>
  <c r="P387" i="2"/>
  <c r="P386" i="2"/>
  <c r="P385" i="2"/>
  <c r="P384" i="2"/>
  <c r="P383" i="2"/>
  <c r="P382" i="2"/>
  <c r="P381" i="2"/>
  <c r="P380" i="2"/>
  <c r="P379" i="2"/>
  <c r="P378" i="2"/>
  <c r="P377" i="2"/>
  <c r="P376" i="2"/>
  <c r="P375" i="2"/>
  <c r="P374" i="2"/>
  <c r="P373" i="2"/>
  <c r="P372" i="2"/>
  <c r="P371" i="2"/>
  <c r="P370" i="2"/>
  <c r="P369" i="2"/>
  <c r="P368" i="2"/>
  <c r="P367" i="2"/>
  <c r="P366" i="2"/>
  <c r="P365" i="2"/>
  <c r="P364" i="2"/>
  <c r="P363" i="2"/>
  <c r="P362" i="2"/>
  <c r="P361" i="2"/>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P5" i="2"/>
  <c r="O5" i="2"/>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4" i="1"/>
  <c r="P213" i="1"/>
  <c r="P212" i="1"/>
  <c r="P211" i="1"/>
  <c r="P210"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4" i="1"/>
  <c r="O213" i="1"/>
  <c r="O212" i="1"/>
  <c r="O211" i="1"/>
  <c r="O210"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G258" i="2" l="1"/>
  <c r="L258" i="2"/>
  <c r="G259" i="2"/>
  <c r="L259" i="2"/>
  <c r="G260" i="2"/>
  <c r="L260" i="2"/>
  <c r="G261" i="2"/>
  <c r="L261" i="2"/>
  <c r="G262" i="2"/>
  <c r="L262" i="2"/>
  <c r="G263" i="2"/>
  <c r="L263" i="2"/>
  <c r="G297" i="2"/>
  <c r="L297" i="2"/>
  <c r="G298" i="2"/>
  <c r="L298" i="2"/>
  <c r="G299" i="2"/>
  <c r="L299" i="2"/>
  <c r="K215" i="1" l="1"/>
  <c r="J215" i="1"/>
  <c r="I215" i="1"/>
  <c r="H215" i="1"/>
  <c r="O215" i="1" s="1"/>
  <c r="F215" i="1"/>
  <c r="E215" i="1"/>
  <c r="D215" i="1"/>
  <c r="K209" i="1"/>
  <c r="J209" i="1"/>
  <c r="I209" i="1"/>
  <c r="H209" i="1"/>
  <c r="F209" i="1"/>
  <c r="E209" i="1"/>
  <c r="D209" i="1"/>
  <c r="I17" i="4"/>
  <c r="I16" i="4"/>
  <c r="I15" i="4"/>
  <c r="I14" i="4"/>
  <c r="I13" i="4"/>
  <c r="I12" i="4"/>
  <c r="I11" i="4"/>
  <c r="I10" i="4"/>
  <c r="D38" i="4" s="1"/>
  <c r="I9" i="4"/>
  <c r="I8" i="4"/>
  <c r="D76" i="4" s="1"/>
  <c r="I7" i="4"/>
  <c r="I6" i="4"/>
  <c r="D41" i="4" s="1"/>
  <c r="I5" i="4"/>
  <c r="D21" i="4" s="1"/>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L5" i="2"/>
  <c r="L623" i="2"/>
  <c r="L622" i="2"/>
  <c r="L621" i="2"/>
  <c r="L620" i="2"/>
  <c r="L619" i="2"/>
  <c r="L618" i="2"/>
  <c r="L617" i="2"/>
  <c r="L616" i="2"/>
  <c r="L615" i="2"/>
  <c r="L614" i="2"/>
  <c r="L613" i="2"/>
  <c r="L612" i="2"/>
  <c r="L611" i="2"/>
  <c r="L610" i="2"/>
  <c r="L609" i="2"/>
  <c r="L608" i="2"/>
  <c r="L607" i="2"/>
  <c r="L606" i="2"/>
  <c r="L605" i="2"/>
  <c r="L604" i="2"/>
  <c r="L603"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0" i="2"/>
  <c r="L559" i="2"/>
  <c r="L558" i="2"/>
  <c r="L557" i="2"/>
  <c r="L556" i="2"/>
  <c r="L555"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0" i="2"/>
  <c r="L439" i="2"/>
  <c r="L438" i="2"/>
  <c r="L437" i="2"/>
  <c r="L436" i="2"/>
  <c r="L435" i="2"/>
  <c r="L434" i="2"/>
  <c r="L433" i="2"/>
  <c r="L432" i="2"/>
  <c r="L431" i="2"/>
  <c r="L430" i="2"/>
  <c r="L429" i="2"/>
  <c r="L428" i="2"/>
  <c r="L427" i="2"/>
  <c r="L426" i="2"/>
  <c r="L425" i="2"/>
  <c r="L424" i="2"/>
  <c r="L423"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05" i="2"/>
  <c r="L304" i="2"/>
  <c r="L303" i="2"/>
  <c r="L302" i="2"/>
  <c r="L301" i="2"/>
  <c r="L300"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301" i="1"/>
  <c r="L300" i="1"/>
  <c r="L299" i="1"/>
  <c r="L298" i="1"/>
  <c r="L297" i="1"/>
  <c r="L296" i="1"/>
  <c r="L295" i="1"/>
  <c r="L294" i="1"/>
  <c r="L293" i="1"/>
  <c r="L292" i="1"/>
  <c r="L291" i="1"/>
  <c r="L290"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32" i="1"/>
  <c r="L231" i="1"/>
  <c r="L230" i="1"/>
  <c r="L229" i="1"/>
  <c r="L228" i="1"/>
  <c r="L227" i="1"/>
  <c r="L226" i="1"/>
  <c r="L225" i="1"/>
  <c r="L224" i="1"/>
  <c r="L223" i="1"/>
  <c r="L222" i="1"/>
  <c r="L221" i="1"/>
  <c r="L220" i="1"/>
  <c r="L219" i="1"/>
  <c r="L218" i="1"/>
  <c r="L217" i="1"/>
  <c r="L216" i="1"/>
  <c r="L214" i="1"/>
  <c r="L213" i="1"/>
  <c r="L212" i="1"/>
  <c r="L211" i="1"/>
  <c r="L210"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215" i="1" l="1"/>
  <c r="X215" i="1"/>
  <c r="X209" i="1"/>
  <c r="O209" i="1"/>
  <c r="P215" i="1"/>
  <c r="P209" i="1"/>
  <c r="L209" i="1"/>
  <c r="F17" i="4"/>
  <c r="F16" i="4"/>
  <c r="F15" i="4"/>
  <c r="F14" i="4"/>
  <c r="F13" i="4"/>
  <c r="F12" i="4"/>
  <c r="F11" i="4"/>
  <c r="F10" i="4"/>
  <c r="F9" i="4"/>
  <c r="F8" i="4"/>
  <c r="F7" i="4"/>
  <c r="F6" i="4"/>
  <c r="F5" i="4"/>
  <c r="G623" i="2" l="1"/>
  <c r="G622" i="2"/>
  <c r="G621" i="2"/>
  <c r="G620" i="2"/>
  <c r="G619" i="2"/>
  <c r="G618" i="2"/>
  <c r="G617" i="2"/>
  <c r="G616" i="2"/>
  <c r="G615" i="2"/>
  <c r="G614" i="2"/>
  <c r="G613" i="2"/>
  <c r="G612" i="2"/>
  <c r="G611" i="2"/>
  <c r="G610" i="2"/>
  <c r="G609" i="2"/>
  <c r="G608" i="2"/>
  <c r="G607" i="2"/>
  <c r="G606" i="2"/>
  <c r="G605" i="2"/>
  <c r="G604" i="2"/>
  <c r="G603"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0" i="2"/>
  <c r="G559" i="2"/>
  <c r="G558" i="2"/>
  <c r="G557" i="2"/>
  <c r="G556" i="2"/>
  <c r="G555"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0" i="2"/>
  <c r="G439" i="2"/>
  <c r="G438" i="2"/>
  <c r="G437" i="2"/>
  <c r="G436" i="2"/>
  <c r="G435" i="2"/>
  <c r="G434" i="2"/>
  <c r="G433" i="2"/>
  <c r="G432" i="2"/>
  <c r="G431" i="2"/>
  <c r="G430" i="2"/>
  <c r="G429" i="2"/>
  <c r="G428" i="2"/>
  <c r="G427" i="2"/>
  <c r="G426" i="2"/>
  <c r="G425" i="2"/>
  <c r="G424" i="2"/>
  <c r="G423"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05" i="2"/>
  <c r="G304" i="2"/>
  <c r="G303" i="2"/>
  <c r="G302" i="2"/>
  <c r="G301" i="2"/>
  <c r="G300"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H247" i="1"/>
  <c r="X247" i="1" s="1"/>
  <c r="H246" i="1"/>
  <c r="X246" i="1" s="1"/>
  <c r="H245" i="1"/>
  <c r="X245" i="1" s="1"/>
  <c r="G301" i="1"/>
  <c r="G300" i="1"/>
  <c r="G299" i="1"/>
  <c r="G298" i="1"/>
  <c r="G297" i="1"/>
  <c r="G296" i="1"/>
  <c r="G295" i="1"/>
  <c r="G294" i="1"/>
  <c r="G293" i="1"/>
  <c r="G292" i="1"/>
  <c r="G291" i="1"/>
  <c r="G290"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L247" i="1" l="1"/>
  <c r="O247" i="1"/>
  <c r="P247" i="1"/>
  <c r="L245" i="1"/>
  <c r="P245" i="1"/>
  <c r="O245" i="1"/>
  <c r="L246" i="1"/>
  <c r="O246" i="1"/>
  <c r="P246" i="1"/>
  <c r="G8" i="1"/>
  <c r="G7" i="1"/>
  <c r="G6" i="1"/>
  <c r="G5" i="1"/>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M264" i="3"/>
  <c r="M265" i="3"/>
  <c r="M266" i="3"/>
</calcChain>
</file>

<file path=xl/sharedStrings.xml><?xml version="1.0" encoding="utf-8"?>
<sst xmlns="http://schemas.openxmlformats.org/spreadsheetml/2006/main" count="2233" uniqueCount="950">
  <si>
    <t>Наименование 
Участника МФЦ</t>
  </si>
  <si>
    <t>Наименование услуги в соответствии с
 Соглашениями между ФОИВ и УМФЦ</t>
  </si>
  <si>
    <t>Всего принято обращений по услугам федеральных органов власти и внебюджетных фондов России</t>
  </si>
  <si>
    <t>Всего консультаций по услугам федеральных органов власти и внебюджетных фондов России</t>
  </si>
  <si>
    <t>Всего выдано по услугам федеральных органов власти и внебюджетных фондов России</t>
  </si>
  <si>
    <t>Федеральная служба государственной регистрации, кадастра и картографии по Московской области</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</si>
  <si>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</si>
  <si>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Приём</t>
  </si>
  <si>
    <t xml:space="preserve">Консультация </t>
  </si>
  <si>
    <t>Выдача</t>
  </si>
  <si>
    <t>Государственная услуга по предоставлению сведений, содержащихся в Едином государственном реестре недвижимости</t>
  </si>
  <si>
    <t>Прием заявлений о предоставлении гражданам Российской Федерации земельных участков на Дальнем Востоке Российской Федерации</t>
  </si>
  <si>
    <t>Всего принято обращений по услугам Росреестра</t>
  </si>
  <si>
    <t>Всего консультаций по услугам Росреестра</t>
  </si>
  <si>
    <t>Всего выдано по услугам Росреестра</t>
  </si>
  <si>
    <t>Главное управление Министерства внутренних дел Российской Федерации по Московской области</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</si>
  <si>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</si>
  <si>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 xml:space="preserve">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5 лет) </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</si>
  <si>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(сроком действия на 10 лет)</t>
  </si>
  <si>
    <t>Регистрационный учёт граждан Российской Федерации по месту пребывания и по месту жительства в пределах Российской Федерации.</t>
  </si>
  <si>
    <t>Осуществление миграционного учёта Российской Федерации (Постановка иностранных граждан и лиц без гражданства на учёт по месту пребывания)</t>
  </si>
  <si>
    <t>Предоставление сведений об административных правонарушениях в области дорожного движения</t>
  </si>
  <si>
    <t>Выдача справок о наличии (отсутствии) судимости и (или) факта уголовного преследования либо о прекращении уголовного преследования</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</si>
  <si>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</si>
  <si>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псиактивных веществ</t>
  </si>
  <si>
    <t>Всего принято обращений по услугам МВД РФ</t>
  </si>
  <si>
    <t>Всего консультаций по услугам МВД РФ</t>
  </si>
  <si>
    <t>Всего выдано по услугам МВД РФ</t>
  </si>
  <si>
    <t xml:space="preserve">Управление Федеральной налоговой службы по Московской области  </t>
  </si>
  <si>
    <t xml:space="preserve">Государственная регистрация юридических лиц, физических лиц в качестве индивидуальных предпринимателей и крестьянских (фермерских) хозяйств </t>
  </si>
  <si>
    <t xml:space="preserve">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t>
  </si>
  <si>
    <t>Предоставление сведений, содержащихся в реестре дисквалифицированных лиц</t>
  </si>
  <si>
    <t>Предоставление сведений,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</si>
  <si>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 xml:space="preserve">Приём запроса на предоставление справки об исполнении налогоплательщиком обязанности по уплате налогов, сборов, пеней и штрафов </t>
  </si>
  <si>
    <t>Предоставление сведений, содержащихся в Едином государственном реестре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</si>
  <si>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Информирование физических лиц о наличии числящейся за ними налоговой задолженности</t>
  </si>
  <si>
    <t>Давших согласие на получение сведений о задолженности</t>
  </si>
  <si>
    <t>Отказавшихся от получения сведений о задолженности</t>
  </si>
  <si>
    <t>Количество выданных платежных документов на уплату задолженности по налогу</t>
  </si>
  <si>
    <t>Приём заявления на предоставление льготы по налогу на имущество физических лиц, земельному и транспортному налогам от физических лиц</t>
  </si>
  <si>
    <t>Приём уведомления о выборе объектов налогообложения, в отношении которых предоставляет+D74+D71:D82+D71:D85+D71:D82</t>
  </si>
  <si>
    <t>Приём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t>
  </si>
  <si>
    <t>Приём заявлений к налоговому уведомлению об уточнении сведений об объектах, указанных в налоговом уведомлении</t>
  </si>
  <si>
    <t>Приём запроса о предоставлении справки о состоянии расчётов по налогам, сборам, пениям, штрафам, процентам</t>
  </si>
  <si>
    <t>Предоставление сведений, содержащихся в государственном адресном реестре</t>
  </si>
  <si>
    <t>Всего принято обращений по услугам ФНС</t>
  </si>
  <si>
    <t>Всего консультаций по услугам ФНС</t>
  </si>
  <si>
    <t>Всего выдано по услугам ФНС</t>
  </si>
  <si>
    <t>Управление Федеральной службы судебных приставов России по Московской области</t>
  </si>
  <si>
    <t>Предоставление информации по находящимся на исполнении исполнительным производствам в отношении физического и юридического лица</t>
  </si>
  <si>
    <t>Всего принято обращений по услугам ФССП</t>
  </si>
  <si>
    <t>Всего консультаций по услугам ФССП</t>
  </si>
  <si>
    <t>Всего выдано по услугам ФССП</t>
  </si>
  <si>
    <t>Государственное учреждение - Отделение Пенсионного фонда Российской Федерации по городу Москве и Московской области</t>
  </si>
  <si>
    <t xml:space="preserve">Приём заявлений о предоставлении набора социальных услуг, об отказе от получения набора социальных услуг или о возобновлении предоставления набора социальных услуг </t>
  </si>
  <si>
    <t>Приём заявлений о выдаче государственного сертификата на материнский (семейный) капитал</t>
  </si>
  <si>
    <t xml:space="preserve">Приём анкет для регистрации в системе обязательного пенсионного страхования, заявлений об обмене страхового свидетельства, заявлений о выдаче дубликата страхового свидетельства </t>
  </si>
  <si>
    <t>Рассмотрение заявления о распоряжении средствами (частью средств) материнского (семейного) капитала</t>
  </si>
  <si>
    <t>Приём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</si>
  <si>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 xml:space="preserve">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 порядке исчисления и уплаты страховых взносов, правах и обязанностях плательщиков страховых взносов, полномочиях Пенсионного фонда Российской Федерации, а также предоставление форм расчётов по начисленным и уплаченным страховым взносам и разъяснение порядка их заполнения в случае представления письменного обращения </t>
  </si>
  <si>
    <t>Приём заявлений о доставке пенсии в рамках предоставления Пенсионным фондом Российской Федерации государственной услуги по выплате страховых пенсий и пенсий по государственному пенсионному обеспечению</t>
  </si>
  <si>
    <t>Приём заявлений об изменении номера счета в кредитной организации в рамках предоставления Пенсионным фондом Российской Федерации государственной услуги по выплате страховых пенсий и пенсий по государственному обеспечению</t>
  </si>
  <si>
    <t>Приём заявлений о запросе выплатного (пенсионного) дела в рамках предоставления Пенсионным фондом Российской Федерации государственной услуги по выплате страховых пенсий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</si>
  <si>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t>
  </si>
  <si>
    <t>Предоставление информации гражданам о предоставлении государственной социальной помощи в виде набора социальных услуг</t>
  </si>
  <si>
    <t>Выдача гражданам справок о размере пенсий (иных выплат)</t>
  </si>
  <si>
    <t xml:space="preserve">Приём заявлений о выборе инвестиционного портфеля (управляющей компании),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им средств пенсионных накоплений </t>
  </si>
  <si>
    <t>Всего принято обращений по услугам ПФ РФ</t>
  </si>
  <si>
    <t>Всего консультаций по услугам ПФ РФ</t>
  </si>
  <si>
    <t>Всего выдано по услугам ПФ РФ</t>
  </si>
  <si>
    <t>Фонд социального страхования РФ</t>
  </si>
  <si>
    <t xml:space="preserve">Приём документов, служащих основаниями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 </t>
  </si>
  <si>
    <t xml:space="preserve">Приём отчёта (расчёта), предоставляемого лицами, добровольно вступившими в правоотношения по обязательному социальному страхованию на случай временной нетрудоспособности и в связи с материнством </t>
  </si>
  <si>
    <t xml:space="preserve">Регистрация и снятие с регистрационного учёта страхователей – физических лиц, заключивших трудовой договор с работником. </t>
  </si>
  <si>
    <t xml:space="preserve">Регистрация страхователей и снятие с учёта страхователей – физических лиц, обязанных уплачивать страховые взносы в связи с заключением гражданско-правовых договоров. </t>
  </si>
  <si>
    <t xml:space="preserve">Регистрация и снятие с регистрационного учёта лиц, добровольно вступивших в правоотношения по обязательному социальному страхованию на случай временной нетрудоспособности и в связи материнством. </t>
  </si>
  <si>
    <t>Всего принято обращений по услугам ФСС РФ</t>
  </si>
  <si>
    <t>Всего консультаций услуг по ФСС РФ</t>
  </si>
  <si>
    <t>Всего выдано по услугам ФСС РФ</t>
  </si>
  <si>
    <t xml:space="preserve">Территориальное управление Федерального агентства по управлению государственным имуществом в Московской области </t>
  </si>
  <si>
    <t xml:space="preserve">Предоставление земельных участков, находящихся в федеральной собственности, в порядке переоформления прав </t>
  </si>
  <si>
    <t xml:space="preserve">Предоставление земельных участков, находящихся в федеральной собственности, для целей, связанных со строительством </t>
  </si>
  <si>
    <t xml:space="preserve">Предоставление земельных участков, находящихся в федеральной собственности, на которых расположены объекты недвижимости, в аренду, безвозмездное срочное пользование или постоянное (бессрочное) пользование </t>
  </si>
  <si>
    <t xml:space="preserve">Осуществление в установленном порядке выдачи выписок из реестра федерального имущества  </t>
  </si>
  <si>
    <t xml:space="preserve">Прекращение прав физических и юридических лиц в случае добровольного отказа от прав на земельные участки </t>
  </si>
  <si>
    <t xml:space="preserve">Продажа (приватизация) земельных участков, на которых расположены объекты недвижимости </t>
  </si>
  <si>
    <t>Предоставление в собственность, аренду, постоянное (бессрочное) пользование, безвозмездное пользованиеземельных участков, находящихся в федеральной собственности, без проведения торгов</t>
  </si>
  <si>
    <t>Предоставление земельных участков, находящихся в федеральной собственности, на торгах (в части подачи заявления о предоставлении земельных участков, находящихся в федеральной собственности, на торгах)</t>
  </si>
  <si>
    <t>Всего принято обращений по услугам Росимущества</t>
  </si>
  <si>
    <t>Всего консультаций по услугам Росимущества</t>
  </si>
  <si>
    <t>Всего выдано по услугам Росимущества</t>
  </si>
  <si>
    <t xml:space="preserve">Управление Федеральной службы по надзору в сфере защиты прав потребителей и благополучия человека по Московской области </t>
  </si>
  <si>
    <t>Осуществление приёма и учёта уведомлений о начале осуществления юридическими лицами и индивидуальными предпринимателями отдельных видов работ и услуг, указанных в перечне, утверждённом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</si>
  <si>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Всего принято обращений по услугам Роспотребнадзора</t>
  </si>
  <si>
    <t>Всего консультаций по услугам Роспотребнадзора</t>
  </si>
  <si>
    <t>Всего выдано по услугам Роспотребнадзора</t>
  </si>
  <si>
    <t>Министерство связи и массовых коммуникаций Российской Федерации</t>
  </si>
  <si>
    <t>Услуга по регистрации учётной записи пользователя в Единой системе идентификации и аутентификации (ЕСИА), восстановлению доступа к учётной записи пользователя ЕСИА и подтверждению личности пользователя - гражданина РФ, самостоятельно оформившего заявку на подтверждение личности в своём профиле пользователя ЕСИА</t>
  </si>
  <si>
    <t>Всего принято обращений по услугам Минсвязи РФ</t>
  </si>
  <si>
    <t>Всего консультаций по услугам Минсвязи РФ</t>
  </si>
  <si>
    <t>Всего выдано по услугам Минсвязи РФ</t>
  </si>
  <si>
    <t xml:space="preserve">Акционерное общество «Федеральная корпорация по развитию малого и среднего предпринимательства»
</t>
  </si>
  <si>
    <t>Услуга по подбору по заданным параметрам информации о недвижимом имуществе, включённом в перечни государственного и муниципального имущества, предусмотренные частью 4 статьи 18 Федерального закона от 24.07.2007 № 209-ФЗ «О развитии малого и среднего предпринимательства в Российской Федерации», и свободном от прав третьих лиц</t>
  </si>
  <si>
    <t>Услуга по предоставлению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определённых Правительством Российской Федерации в соответствии с Федеральным законом от 18.07.2011 № 223-ФЗ «О закупках товаров, работ, услуг отдельными видами юридических лиц»</t>
  </si>
  <si>
    <t xml:space="preserve">Услуга по предоставлению информации о формах и условиях финансовой поддержки субъектов малого и среднего предпринимательства по заданным параметрам </t>
  </si>
  <si>
    <t>Всего принято обращений по услугам АО «Федеральная корпорация по развитию малого и среднего предпринимательства»</t>
  </si>
  <si>
    <t>Всего консультаций по услугам АО «Федеральная корпорация по развитию малого и среднего предпринимательства»</t>
  </si>
  <si>
    <t>Всего выдано по услугам АО «Федеральная корпорация по развитию малого и среднего предпринимательства»</t>
  </si>
  <si>
    <t>Управление госудаственого автодорожного надзора по Московской области Федеральной службы по надзору в сфере транспорта</t>
  </si>
  <si>
    <t>Всего принято обращений по услугам УГАДН по МО</t>
  </si>
  <si>
    <t>Всего консультаций по услугам УГАДН по МО</t>
  </si>
  <si>
    <t>Всего выдано по услугам УГАДН по МО</t>
  </si>
  <si>
    <t>Главное Управление МЧС России по Московской области</t>
  </si>
  <si>
    <t>Всего принято обращений по услугам ГУ МЧС России по МО</t>
  </si>
  <si>
    <t>Всего консультаций по услугам ГУ МЧС России по МО</t>
  </si>
  <si>
    <t>Всего выдано по услугам ГУ МЧС России по МО</t>
  </si>
  <si>
    <t>Центральное управление государственного речного надзора Федеральной службы по надзору в сфере транспорта</t>
  </si>
  <si>
    <t>Всего принято обращений по услугам ЦУ Госморречнадзора</t>
  </si>
  <si>
    <t>Всего консультаций по услугам ЦУ Госморречнадзора</t>
  </si>
  <si>
    <t>Всего выдано по услугам ЦУ Госморречнадзора</t>
  </si>
  <si>
    <t>Главное управление ветеринарии Московской области</t>
  </si>
  <si>
    <t>Всего принято обращений по услугам ГУ ветеринарии</t>
  </si>
  <si>
    <t>Всего консультаций по услугам ГУ ветеринарии</t>
  </si>
  <si>
    <t>Всего выдано по услугам ГУ ветеринарии</t>
  </si>
  <si>
    <t>Межрегиональное управление №1 Федерального медико-биологического агентства</t>
  </si>
  <si>
    <t>Всего принято обращений по услугам МУ №1 ФМБА</t>
  </si>
  <si>
    <t>Всего консультаций по услугам МУ №1 ФМБА</t>
  </si>
  <si>
    <t>Всего выдано по услугам МУ №1 ФМБА</t>
  </si>
  <si>
    <t>Межрегиональное управление №21 Федерального медико-биологического агентства</t>
  </si>
  <si>
    <t>Всего принято обращений по услугам МУ №21 ФМБА</t>
  </si>
  <si>
    <t>Всего консультаций по услугам МУ №21 ФМБА</t>
  </si>
  <si>
    <t>Всего выдано по услугам МУ №21 ФМБА</t>
  </si>
  <si>
    <t>Межрегиональное управление №174 Федерального медико-биологического агентства</t>
  </si>
  <si>
    <t>Всего принято обращений по услугам МУ №174 ФМБА</t>
  </si>
  <si>
    <t>Всего консультаций по услугам МУ №174 ФМБА</t>
  </si>
  <si>
    <t>Всего выдано по услугам МУ №174 ФМБА</t>
  </si>
  <si>
    <t>Федеральная служба по надзору с сфере здравоохранения</t>
  </si>
  <si>
    <t>Всего принято обращений по услугам Росздравнадзора</t>
  </si>
  <si>
    <t>Всего консультаций по услугам Росздравнадзора</t>
  </si>
  <si>
    <t>Всего выдано по услугам Росздравнадзора</t>
  </si>
  <si>
    <t>Наименование
Участника МФЦ</t>
  </si>
  <si>
    <t>Наименование услуги в соответствии с
 Соглашениями между РОИВ и УМФЦ</t>
  </si>
  <si>
    <t>Всего принято обращений по государственным услугам ОИВ Московской области</t>
  </si>
  <si>
    <t>Всего консультаций по государственным услугам ОИВ Московской области</t>
  </si>
  <si>
    <t>Всего выдано по государственным услугам ОИВ Московской области</t>
  </si>
  <si>
    <t>Министерство социального развития Московской области (Министерство социальной защиты населения)</t>
  </si>
  <si>
    <t>Выдача сертификата (его дубликата) на региональный материнский (семейный) капитал</t>
  </si>
  <si>
    <t>Назначение и выплата ежемесячного пособия на ребёнка</t>
  </si>
  <si>
    <t>Назначение и выплата пособия по уходу за ребёнком</t>
  </si>
  <si>
    <t>Осуществление выплаты ежемесячного пособия на ребёнка военнослужащего, проходящего военную службу по призыву</t>
  </si>
  <si>
    <t xml:space="preserve">Оказание государственной социальной помощи гражданам, имеющим место жительства или место пребывания в Московской области </t>
  </si>
  <si>
    <t xml:space="preserve">Назначение и выплата социального пособия и единовременной материальной помощи на погребение </t>
  </si>
  <si>
    <t xml:space="preserve">Организация отдыха и оздоровления отдельных категорий детей </t>
  </si>
  <si>
    <t>Признание граждан нуждающимися в социальном обслуживании</t>
  </si>
  <si>
    <t xml:space="preserve">Выдача, замена, прекращение действия в установленном порядке социальных карт жителей Московской области </t>
  </si>
  <si>
    <t>Выдача ВЕСБ</t>
  </si>
  <si>
    <t xml:space="preserve">Назначение и выплата ежемесячной денежной компенсации расходов по оплате жилого помещения и коммунальных услуг отдельным категориям граждан, имеющим место жительства в Московской области </t>
  </si>
  <si>
    <t xml:space="preserve">Организация работы по предоставлению мер социальной поддержки по оказанию бесплатной протезно-ортопедической помощи и бесплатной слухопротезной помощи лицам, имеющим место жительства в Московской области </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</si>
  <si>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при наличии медицинских показаний и отсутствия противопоказаний, а также лиц, сопровождающих граждан, имеющих I группу инвалидности, и детей-инвалидов путёвками на санаторно-курортное лечение</t>
  </si>
  <si>
    <t xml:space="preserve">Предоставление меры социальной поддержки по бесплатному изготовлению и ремонту зубных протезов отдельным категориям граждан, имеющих место жительства в Московской области </t>
  </si>
  <si>
    <t>Бесплатное обеспечение санаторно-курортными путёвками отдельных категорий неработающих граждан, имеющих место жительства в Московской области</t>
  </si>
  <si>
    <t>Назначение и выплата ежемесячной денежной компенсации расходов по оплате услуг местных телефонных соединений отдельным категориям граждан, имеющих место жительства в Московской области</t>
  </si>
  <si>
    <t>Назначение ежемесячных денежных выплат ветеранам труда, ветеранам военной службы, лицам, не отмеченным государственными или ведомственными наградами, имеющим трудовой стаж 50 лет и более, труженикам тыла, реабилитированным лицам, лицам, признанным пострадавшими от политических репрессий, лицам, награждённым знаком "Почётный донор СССР", "Почётный донор России", имеющим место жительства в Московской области</t>
  </si>
  <si>
    <t>Назначение членам семей погибших (умерших)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t>
  </si>
  <si>
    <t>Назначение и выплата региональной социальной доплаты к пенсии</t>
  </si>
  <si>
    <t>Назначение единовременной выплаты супругам к юбилеям их совместной жизни</t>
  </si>
  <si>
    <t>Назначение и выплата ежемесячной доплаты к пенсии отдельными категориями граждан, имеющим место жительства в Московской области</t>
  </si>
  <si>
    <t>Предоставление частичной компенсации стоимости путёвок для отдыха и (или) оздоровления детей в Московской области</t>
  </si>
  <si>
    <t>Обеспечение отдельных категорий граждан, имеющих место жительства в Московской области, включённых в Федеральный регистр лиц, имеющих право на получение государственной социальной помощи, а также лиц, сопровождающих граждан, имеющих I группу инвалидности, и детей-инвалидов бесплатным проездом на междугородном транспорте к месту лечения и обратно</t>
  </si>
  <si>
    <t>Выплата компенсации отдельным категориям граждан, имеющим место жительства в Московской области, включённым в Федеральный регистр лиц, имеющих право на получение государственной социальной помощи, а также лицам, сопровождающим граждан, имеющих I группу инвалидности, и детей-инвалидов расходов по проезду на междугородном транспорте к месту лечения и обратно</t>
  </si>
  <si>
    <t>Установление опеки или попечительства в отношении совершеннолетних граждан</t>
  </si>
  <si>
    <t>Выдача предварительного разрешения органа опеки и попечительства, затрагивающего осуществление имущественных прав совершеннолетнего подопечного</t>
  </si>
  <si>
    <t>Выдача предварительного согласия органа опеки и попечительства на обмен жилыми помещениями, которые предоставлены по договорам социального найма и в которых проживают недееспособные или ограниченно дееспособные граждане, являющиеся членами семей нанимателей данных жилых помещений</t>
  </si>
  <si>
    <t>Компенсация стоимости проезда детям, страдающим онкологическими заболеваниями, для возмещения расходов на проезд по территории г. Москвы и Московской области на автомобильном и городском наземном электрическом транспорте Московской области (автобус, троллейбус, трамвай) по маршрутам регулярных перевозок по регулируемым тарифам к месту лечения и обратно</t>
  </si>
  <si>
    <t>Назначение ежемесячной денежной выплаты семье в Московской области</t>
  </si>
  <si>
    <t>Реализация средств (части средств) регионального материнского (семейного) капитала</t>
  </si>
  <si>
    <t>Выплата компенсации расходов на погребение реабилитированного лица, имевшего место жительства в Московской области</t>
  </si>
  <si>
    <t>Назначение единовременного пособия при рождении ребёнка в семье со среднедушевым доходом, не превышающим величину прожиточного минимума, установленным в Московской области на душу населения</t>
  </si>
  <si>
    <t>Назначение единовременного пособия при рождении ребёнка</t>
  </si>
  <si>
    <t>Назначение единовременного пособия беременной жене военнослужащего, проходящего военную службу по призыву</t>
  </si>
  <si>
    <t>Назначение пособия отдельным категориям женщин, вставшим на учёт в медицинские учреждения в ранние сроки беременности</t>
  </si>
  <si>
    <t>Назначение пособия по беременности и родам отдельным категориям женщин, уволенных в период беременности, отпуска по беременности и родам</t>
  </si>
  <si>
    <t>Выдача удостоверения многодетной матери (отца)</t>
  </si>
  <si>
    <t xml:space="preserve">Присвоение звания «Ветеран труда» гражданам, имеющим место жительства в Московской области </t>
  </si>
  <si>
    <t>Выплата инвалидам (в том числе детям-инвалидам), имеющим место жительства в Московской области и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t>
  </si>
  <si>
    <t>Предоставление частичной компенсации стоимости одежды обучающихся одному из родителей (законных представителей) детей из многодетных семей, обучающихся в государственных образовательных организациях Московской области и муниципальных образовательных организациях в Московской области, осуществляющих образовательную деятельность по образовательным программам начального общего, основного общего, среднего общего образования</t>
  </si>
  <si>
    <t>Психологическая поддержка безработных граждан</t>
  </si>
  <si>
    <t xml:space="preserve">Содействие гражданам в поиске подходящей работы, а работодателям в подборе необходимых работников </t>
  </si>
  <si>
    <t>Организация проведения оплачиваемых общественных работ</t>
  </si>
  <si>
    <t>Организация временного трудоустройства несовершеннолетних граждан в возрасте от 14 до 18 лет в свободное от учёбы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t>
  </si>
  <si>
    <t>Социальная адаптация безработных граждан на рынке труда</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</si>
  <si>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</si>
  <si>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</si>
  <si>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 xml:space="preserve">Информирование о положении на рынке труда в Московской области </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</si>
  <si>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</si>
  <si>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Профессиональное обучение и дополнительное профессиональное образование безработных граждан, включая обучение в другой местности</t>
  </si>
  <si>
    <t>Всего принято обращений по услугам Министертсва Социального развития МО</t>
  </si>
  <si>
    <t>Всего консультаций по услугам Министерства Социального развития МО</t>
  </si>
  <si>
    <t>Всего выдано по услугам Министерства Социального развития МО</t>
  </si>
  <si>
    <t>Министерство имущественных отношений Московской области</t>
  </si>
  <si>
    <t>Предоставление в аренду имущества (за исключением земельных участков), находящегося в собственности Московской области, без проведения торгов</t>
  </si>
  <si>
    <t>Осуществление выдачи выписок (информации) из реестра имущества, находящегося в собственности Московской области</t>
  </si>
  <si>
    <t>Выдача разрешений на размещение на территории Московской области объектов, которые могут быть размещены на земельных участках, находящихся в собственности Московской области, без предоставления земельных участков и установления сервитутов</t>
  </si>
  <si>
    <t>Предоставение земельных участков, находящихся в собственности Московской области, в аренду и в собственность за плату без торгов</t>
  </si>
  <si>
    <t>Согласование мстоположения границ земельных участков, являющихся смежными с земельными участками, находящимися в собственности Московской области</t>
  </si>
  <si>
    <t>Принятие решения о передаче в безвозмездное пользование имущества, составляющего казну Московской области, в том числе о передаче религиозным организациям имущества религиозного назначения</t>
  </si>
  <si>
    <t>Установление сервитута в отношении земельных участков, находящихся в собственности Московской области</t>
  </si>
  <si>
    <t>Выдача разрешения на использование земельного участка, находящегося в собственности Московской области, без предоставления земельных участков и установления сервитутов</t>
  </si>
  <si>
    <t>Всего принято обращений по услугам Министерства ИО МО</t>
  </si>
  <si>
    <t>Всего консультаций по услугам Министерства ИО МО</t>
  </si>
  <si>
    <t>Всего выдано по услугам Министерства ИО МО</t>
  </si>
  <si>
    <t>Главное управление записи актов гражданского состояния Московской области</t>
  </si>
  <si>
    <t>Приём заявлений о заключении брака</t>
  </si>
  <si>
    <t>Приём заявлений о расторжении брака (по взаимному согласию супругов, не имеющих общих детей, не достигших совершеннолетия)</t>
  </si>
  <si>
    <t>Приём запросов и выдача повторных свидетельств о государственной регистрации актов гражданского состояния или иных документов, подтверждающих наличие либо отсутствие фактов государственной регистрации актов гражданского состояния</t>
  </si>
  <si>
    <t>Всего принято обращений по услугам ЗАГС</t>
  </si>
  <si>
    <t>Всего консультаций по услугам ЗАГС</t>
  </si>
  <si>
    <t>Всего выдано по услугам ЗАГС</t>
  </si>
  <si>
    <t>Министерство образования Московской области</t>
  </si>
  <si>
    <t>Предоставление информации об организации общедоступного и бесплатного дошкольного, начального общего, основного общего, среднего общего, а также дополнительного образования в общеобразовательных организациях Московской области, подведомственных Министерству образования Московской области</t>
  </si>
  <si>
    <t xml:space="preserve">Приём заявлений и документов по назначению и выплате единовременного пособия гражданам при передаче ребёнка на воспитание в семью </t>
  </si>
  <si>
    <t>Всего принято обращений по Министерству образования МО</t>
  </si>
  <si>
    <t>Всего консультаций по Министерству образования МО</t>
  </si>
  <si>
    <t>Всего выдано по Министерству образования МО</t>
  </si>
  <si>
    <t>Министерство транспорта Московской области</t>
  </si>
  <si>
    <t xml:space="preserve">Приём заявлений (документов) по выдаче пропусков, предоставляющих право на въезд и передвижение по Московской кольцевой автомобильной дороге грузового автотранспорта разрешённой максимальной массой более 12 тонн </t>
  </si>
  <si>
    <t>Выдача разрешения, переоформление разрешения и выдача дубликата разрешения на осуществление деятельности по перевозке пассажиров и багажа легковым такси на территории Московской области</t>
  </si>
  <si>
    <t>Всего принято обращений по Министерству транспорта МО</t>
  </si>
  <si>
    <t>Всего консультаций по Министерству транспорта МО</t>
  </si>
  <si>
    <t>Всего выдано по Министерству транспорта МО</t>
  </si>
  <si>
    <t>Министерство потребительского рынка и услуг Московской области</t>
  </si>
  <si>
    <t xml:space="preserve"> Выдача лицензий на розничную продажу алкогольной продукции </t>
  </si>
  <si>
    <t>Лицензирование деятельности по заготовке, хранению, переработке и реализации лома черных металлов, цветных металлов</t>
  </si>
  <si>
    <t>Выдача разрешений на право организации розничного рынка на территории муниципального района (городского округа Московской области)</t>
  </si>
  <si>
    <t>Регистрация организаций в качестве центров технического обслуживания контрольно-кассовой техники на территории Московской области</t>
  </si>
  <si>
    <t>Всего принято обращений по Министерству потребительского рынка МО</t>
  </si>
  <si>
    <t>Всего консультаций по Министерству потребительского рынка МО</t>
  </si>
  <si>
    <t>Всего выдано по Министерству потребительского рынка МО</t>
  </si>
  <si>
    <t>Главное управление дорожного хозяйства Московской области</t>
  </si>
  <si>
    <t>Выдача разрешений на строительство при строительстве, реконструкции автомобильных дорог общего пользования регионального или межмуниципального значения Московской области, а также частных автомобильных дорог, строительство или реконструкцию которых планируется осуществлять на территориях двух и более муниципальных образований Московской области (муниципальных районов, городских округов); выдача разрешений на строительство при строительстве, реконструкции объектов дорожного сервиса, размещаемых в границах полос отвода автомобильных дорог общего пользования регионального или межмуниципального значения Московской области; выдача разрешений на строительство при прокладке, переносе или переустройстве инженерных коммуникаций в границах полос отвода автомобильных дорог общего пользования регионального или межмуниципального значения Московской области; выдача разрешений на строительство при строительстве, реконструкции пересечений и примыканий к автомобильным дорогам общего пользования регионального или межмуниципального значения Московской области</t>
  </si>
  <si>
    <t>Выдача разрешений на ввод в эксплуатацию автомобильных дорог общего пользования регионального или межмуниципального значения Московской области, а также частных автомобильных дорог, строительство или реконструкция которых осуществлялось на территориях двух и более муниципальных образований Московской области (муниципальных районов, городских округов); объектов дорожного сервиса, размещаемых в границах полос отвода автомобильных дорог общего пользования регионального или межмуниципального значения Московской области; инженерных коммуникаций, размещаемых в границах полос отвода автомобильных дорог общего пользования регионального или межмуниципального значения Московской области; пересечений и примыканий к автомобильным дорогам общего пользования регионального или межмуниципального значения Московской области</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</si>
  <si>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</si>
  <si>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Согласование схемы транспортного обслуживания объектов капитального строительства на территории Московской области</t>
  </si>
  <si>
    <t>Всего принято обращений по ГУ дорожного хозяйства</t>
  </si>
  <si>
    <t>Всего консультаций по ГУ дорожного хозяйства</t>
  </si>
  <si>
    <t>Всего выдано по ГУ дорожного хозяйства</t>
  </si>
  <si>
    <t>Министерство сельского хозяйства и продовольствия Московской области</t>
  </si>
  <si>
    <t xml:space="preserve">Выдача и аннулирование охотничьих билетов </t>
  </si>
  <si>
    <t xml:space="preserve">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занесённых в Красную книгу Российской Федерации </t>
  </si>
  <si>
    <t>Прием экзаменов на право управления самоходными машинами и выдача удостоверений тракториста-машиниста (тракториста)</t>
  </si>
  <si>
    <t>Регистарция тракторов, самоходных дорожно-строительных и иных машин и прицепов к ним, а также выдача на них государственных регистрационных знаков (кроме машин Вооруженных Сил и других войск Российской Федерации)</t>
  </si>
  <si>
    <t>Выдача учебным учреждениям обязательных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выдаче указанным учреждениям лицензий на право подготовки трактористов и машинистов самоходных машин</t>
  </si>
  <si>
    <t>Всего принято обращений по Министерству СХиП МО</t>
  </si>
  <si>
    <t>Всего консультаций по Министерству СХиП МО</t>
  </si>
  <si>
    <t>Всего выдано по Министерству СХиП МО</t>
  </si>
  <si>
    <t xml:space="preserve">Министерство строительного комплекса Московской области </t>
  </si>
  <si>
    <t>Выдача (продление) разрешений на строительство, реконструкцию объектов капитального строительства на территории Московской области (за исключением объектов индивидуального жилищного строительства, объектов строительства на земельных участках, предоставленных для ведения садоводства или дачного хозяйства и объектов, относящихся к полномочиям федеральных органов исполнительной власти и организаций, наделенных специальными полномочиями Правительством Российской Федерации)</t>
  </si>
  <si>
    <t xml:space="preserve">Выдача разрешений на ввод объектов капитального строительства в эксплуатацию на территории Московской области 
(за исключением объектов индивидуального жилищного строительства)
</t>
  </si>
  <si>
    <t>Подготовка и утверждение градостроительных планов земельных участков в виде отдельного документа (за исключением объектов индивидуального жилищного строительства, в том числе дачного строительства, личного подсобного хозяйства) в Московской области</t>
  </si>
  <si>
    <t>Принятие решения о подготовке проекта планировки территории и проекта межевания территории в Московской области на основании предложений физических или юридических лиц</t>
  </si>
  <si>
    <t xml:space="preserve">Принятие решения об утверждении проекта планировки территории и 
проекта межевания территории в Московской области
</t>
  </si>
  <si>
    <t>Признание в соответствии с установленными уполномоченным федеральным органом исполнительной власти критериями граждан, чьи денежные средства привлечены для строительства многоквартирных домов и чьи права нарушены, пострадавшими и ведению реестра таких граждан в части выдачи выписки о включении в Реестр граждан, чьи денежные средства привлечены для строительства многоквартирных домов и чьи права нарушены.</t>
  </si>
  <si>
    <t>Всего принято обращений по Министерству стр. комплекса МО</t>
  </si>
  <si>
    <t>Всего консультаций по Министерству стр. комплекса МО</t>
  </si>
  <si>
    <t>Всего выдано по Министерству стр. комплекса МО</t>
  </si>
  <si>
    <t>Главное Управление Московской области "Государственная жилищная инспекция Московской области"</t>
  </si>
  <si>
    <t>Лицензирование предпринимательской деятельности по управлению многоквартирными домами на территории Московской области</t>
  </si>
  <si>
    <t>Всего принято обращений по Госжилинспекции МО</t>
  </si>
  <si>
    <t>Всего консультаций по Госжилинспекции МО</t>
  </si>
  <si>
    <t>Всего выдано по Госжилинспекции МО</t>
  </si>
  <si>
    <t>Министерство культуры Московской области</t>
  </si>
  <si>
    <t>Проведение в соответствии с федеральным законодательством и законодательством Московской области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</si>
  <si>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Ведение Московского областного реестра музеев</t>
  </si>
  <si>
    <t>Всего принято обращений по Министерству культуры МО</t>
  </si>
  <si>
    <t>Всего консультаций по Министерству культуры МО</t>
  </si>
  <si>
    <t>Всего выдано по Министерству культуры МО</t>
  </si>
  <si>
    <t>Главное управление государственного строительного надзора Московской области</t>
  </si>
  <si>
    <t>Приём извещений о начале строительства, реконструкции объекта капитального строительства и выдача программы проверок, разработанной Главным Управлением</t>
  </si>
  <si>
    <t>Приём извещений об окончании строительства, реконструкции объекта капитального строительства</t>
  </si>
  <si>
    <t>Приём заявлений на выдачу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оснащённости объекта капитального строительства приборами учёта используемых энергетических ресурсов (ЗОС) и выдача ЗОС или отказа в выдаче ЗОС.</t>
  </si>
  <si>
    <t>Всего принято обращений по Главгосстройнадзору МО</t>
  </si>
  <si>
    <t>Всего консультаций по Главгосстройнадзору МО</t>
  </si>
  <si>
    <t>Всего выдано по Главгосстройнадзору МО</t>
  </si>
  <si>
    <t xml:space="preserve">Министерство здравоохранения Московской области </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</si>
  <si>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</si>
  <si>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</si>
  <si>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Лицензирование деятельности по обороту наркотических средств, психотропных веществ и их прекурсоров, культивированию наркосодержащих растений ( в части деятельности по обороту наркотических средств и психотропных веществ, внесённых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федеральными органами исполнительной власти)</t>
  </si>
  <si>
    <t>Присвоение, подтверждение или снятие квалификационных категорий специалистам, работающим в системе здравоохранения Московской области</t>
  </si>
  <si>
    <t>Прикрепление граждан к медицинской организации при оказании им медицинской помощи и обеспечение полноценным питанием кормящих матерей, а также детей в возрасте до трех лет (в части детей до 3-х лет)</t>
  </si>
  <si>
    <t>Всего принято обращений по Министерству здравоохранения МО</t>
  </si>
  <si>
    <t>Всего консультаций по Министерству здравоохранения МО</t>
  </si>
  <si>
    <t>Всего выдано по Министерству здравоохранения МО</t>
  </si>
  <si>
    <t>Министерство экологии и природопользования Московской области</t>
  </si>
  <si>
    <t>Принятие решений о предоставлении права пользования участками недр местного значения, а также принятие решений о прекращении, приостановлении и ограничении права пользования ими</t>
  </si>
  <si>
    <t>Оформление, государственная регистрация, выдача, аннулирование, переоформление лицензий на пользование участками недр местного значения</t>
  </si>
  <si>
    <t>Выдача разрешений на выброс вредных (загрязняющих) веществ (за исключением радиоактивных веществ) в атмосферный воздух стационарными источниками, находящимися на объектах хозяйственной и иной деятельности, не подлежащих федеральному государственному экологическому надзору</t>
  </si>
  <si>
    <t>Выдача разрешений на использование объектов животного мира, не отнесенных к охотничьим ресурсам,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</si>
  <si>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Выдача разрешений на содержание и разведение объектов животного мира, не отнесенных к охотничьим ресурсам, в полувольных условиях и искусственно созданной среде обитания за исключением объектов животного мира, занесенных в Красную книгу Российской Федерации и объектов животного мира, находящихся на особо охраняемых природных территориях федерального значения</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</si>
  <si>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</si>
  <si>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Организация и проведение государственной экологической экспертизы объектов регионального уровня </t>
  </si>
  <si>
    <t>Утверждение заключений общественной экологической экспертизы</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</si>
  <si>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</si>
  <si>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Принятие решений о предоставлении права пользования участками недр местного значения и оформлению, государственной регистрации и выдаче лицензий на пользование недрами для геологического изучения в целях поисков и оценки подземных вод, для добычи подземных вод, для геологического изучения в целях поисков и оценки подземных вод и их добычи на территории Московской области</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</si>
  <si>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решений о предоставлении в пользование водных объектов или их частей</t>
  </si>
  <si>
    <t>Предоставление в пользование водных объектов или их частей, находящихся в собственности Московской области, а также водных объектов или их частей, находящихся в федеральной собственности и расположенных на территории Московской области на основании договоров водопользования</t>
  </si>
  <si>
    <t>Согласование в пределах компетенции собственникам гидротехнических сооружений или эксплуатирующим организациям размеров вероятного вреда, который может быть причинен в результате аварии этого сооружения на территории Московской области</t>
  </si>
  <si>
    <t>Согласование нормативов потерь общераспространенных полезных ископаемых, превышающих по величине нормативы, утвержденные в составе проектной документации, на территории Московской области</t>
  </si>
  <si>
    <t>Установление и изменение границ участков недр местного значения, предоставленных в пользование</t>
  </si>
  <si>
    <t>Принятие решений о предоставлении права пользования участками недр для сбора минералогических, палеонтологических и других геологических коллекционных материалов по согласованию с федеральным органом управления государственным фондом недр или его территориальным органом</t>
  </si>
  <si>
    <t>Утверждение инвестиционных программ операторов по обращению с твердыми коммунальными отходами, осуществляющих регулируемые виды деятельности в сфере обращения с твердыми коммунальными отходами</t>
  </si>
  <si>
    <t>Организация и проведение в порядке, установленном законодательством Российской Федерации, государственной экологической экспертизы федерального уровня в отношении проектной  документации объектов, используемых для размещения и (или) обезвреживания отходов I - V классов опасности, в том числе проектной документации на строительство, реконструкцию объектов, используемых для обезвреживания и (или) размещения отходов I - V классов опасности, а также проектов вывода из эксплуатации указанных объектов, проектов рекультивации земель, нарушенных при размещении отходов I - V классов опасности, и земель, используемых, но не предназначенных для размещения отходов I - V классов опасности</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</si>
  <si>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федеральному государственному экологическому надзору</t>
  </si>
  <si>
    <t>Установление предельно допустимых выбросов и временно согласованных выбросов вредных (загрязняющих) веществ (за исключением радиоактивных веществ) в атмосферный воздух стационарными источниками</t>
  </si>
  <si>
    <t>Лицензирование деятельности по сбору, транспортированию, обработке, утилизации, обезвреживанию, размещению отходов I - IV классов опасности</t>
  </si>
  <si>
    <t>Выдача разрешений на сбросы загрязняющих веществ (за исключением радиоактивных веществ) и микроорганизмов в водные объекты, установление лимитов на сбросы веществ (за исключением радиоактивных веществ) и микроорганизмов в водные объекты для водопользователей</t>
  </si>
  <si>
    <t>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Московской области</t>
  </si>
  <si>
    <t xml:space="preserve">Выдача разрешений на выбросы вредных (загрязняющих) веществ (за исключением радиоактивных веществ) в атмосферный воздух стационарными источниками. </t>
  </si>
  <si>
    <t>Утверждение нормативов образования отходов и лимитов на их размещение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t>
  </si>
  <si>
    <t>Всего принято обращений по Минэкологии МО</t>
  </si>
  <si>
    <t>Всего консультаций по Минэкологии МО</t>
  </si>
  <si>
    <t>Всего выдано по Минэкологии МО</t>
  </si>
  <si>
    <t>Регистрация специалистов в области ветеринарии, занимающихся предпринимательской деятельностью на территории Московской области</t>
  </si>
  <si>
    <t>Проведение на территории Московской области ветеринарно-санитарного обследования объектов, связанных с содержанием животных, переработкой, хранением и реализацией продукции животного происхождения и растительного происхождения непромышленного изготовления</t>
  </si>
  <si>
    <t>Всего принято обращений по ГУ ветеринарии</t>
  </si>
  <si>
    <t>Всего консультаций по ГУ ветеринарии</t>
  </si>
  <si>
    <t>Всего выдано по ГУ ветеринарии</t>
  </si>
  <si>
    <t>Главное управление архитектуры и градостроительства Московской области</t>
  </si>
  <si>
    <t>Приём и регистрация документов и сведений государственной информационной системы обеспечения градостроительной деятельности Московской области</t>
  </si>
  <si>
    <t>Предоставление разрешения на условно разрешенный вид использования земельного участка или объекта капитального строительства на территории Московской области</t>
  </si>
  <si>
    <t>Предоставление разрешения на отключение от предельных параметров разрешенного строительства, реконструкции объектов капитального строительства на территории Московской области</t>
  </si>
  <si>
    <t>Учет поступивших предложений в проекте о внесении изменений в Правила землепользования и застройки на территории Московской области</t>
  </si>
  <si>
    <t>Принятие решение о подготовке документации по планировке территории для размещения объектов областного значения и объектов капитального строительства на земельных участках, полностью или частично расположенных в зонах планируемого развития транспортных инфраструктур в Московской области и в зонах с особыми условиями использования территории, установленных схемами территориального планирования Московской области</t>
  </si>
  <si>
    <t>Всего принято обращений по ГУ архитектуры и градостроительства МО</t>
  </si>
  <si>
    <t>Всего консультаций по ГУ архитектуры и градостроительства МО</t>
  </si>
  <si>
    <t>Всего выдано по ГУ архитектуры и градостроительства МО</t>
  </si>
  <si>
    <t>ГБУ МО "Мосавтодор"</t>
  </si>
  <si>
    <t>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или межмуниципального значения Московской области</t>
  </si>
  <si>
    <t xml:space="preserve">Всего принято обращений по ГБУ МО "Мосавтодор" </t>
  </si>
  <si>
    <t>Всего консультаций по ГБУ МО "Мосавтодор"</t>
  </si>
  <si>
    <t>Всего выдано по ГБУ МО "Мосавтодор"</t>
  </si>
  <si>
    <t>Комитет лесного хозяйства Московской области</t>
  </si>
  <si>
    <t>Осуществление приема отчетов об использовании лесов, отчетов об охране от пожаров, отчетов о защите лесов, отчетов об охране лесов от загрязнения и иного негативного воздействия, отчетов о воспроизводстве лесов и лесоразведении</t>
  </si>
  <si>
    <t>Осуществление приема лесных деклараций в Московской области</t>
  </si>
  <si>
    <t>Выдача разрешений на выполнение работ по геологическому изучению недр на землях лесного фонда без предоставления лесного участка в соответствии с частью 3 статьи 43 Лесного кодекса Российской Федерации</t>
  </si>
  <si>
    <t>Проведение государственной экспертизы проектов освоения лесов</t>
  </si>
  <si>
    <t>Обеспечение выбора участка земель лесного фонда, проведение процедур согласования в случаях, предусмотренных законодательством Российской Федерации, и утверждение акта выбора участка земель лесного фонда</t>
  </si>
  <si>
    <t>Предоставление гражданам и юридическим лицам лесных участков в аренду без проведения аукциона</t>
  </si>
  <si>
    <t>Заключение соглашений об установлении сервитутов</t>
  </si>
  <si>
    <t>Предоставление выписки из государственного лесного реестра</t>
  </si>
  <si>
    <t>Предоставление лесных участков в постоянное (бессрочное) пользование</t>
  </si>
  <si>
    <t>Предоставление лесных участков в безвозмездное срочное пользование</t>
  </si>
  <si>
    <t>Всего принято обращений по Комитету лесного хозяйства МО</t>
  </si>
  <si>
    <t>Всего консультаций по Комитету лесного хозяйства МО</t>
  </si>
  <si>
    <t>Всего выдано по Комитету лесного хозяйства МО</t>
  </si>
  <si>
    <t>Министерство  жилищно-коммунального хозяйства Московской области</t>
  </si>
  <si>
    <t>Утверждение нормативов технологических потерь при передаче тепловой энергии, теплоносителя по тепловым сетям</t>
  </si>
  <si>
    <t>Утверждение инвестиционных программ организаций, осуществляющих регулируемые виды деятельности в сфере теплоснабжения на территории Московской области</t>
  </si>
  <si>
    <t xml:space="preserve">Утверждение нормативов запасов топлива на источниках тепловой энергии. </t>
  </si>
  <si>
    <t xml:space="preserve">Утверждение инвестиционных программ организаций, осуществляющих регулируемые виды деятельности в сфере водоснабжения и (или) водоотведения на территории Московской области </t>
  </si>
  <si>
    <t>Утверждение нормативов удельного расхода топлива при производстве тепловой энергии источниками тепловой энергии, за исключением источников тепловой энергии, функционирующих в режиме комбинированной выработки электрической и тепловой энергии с установленной мощностью производства электрической энергии 25 мегаватт и более</t>
  </si>
  <si>
    <t>Всего принято обращений по Министерству ЖКХ МО</t>
  </si>
  <si>
    <t>Всего консультаций по Министерству ЖКХ МО</t>
  </si>
  <si>
    <t>Всего выдано по Министерству ЖКХ МО</t>
  </si>
  <si>
    <t>Наименование сферы муниципальных услуг</t>
  </si>
  <si>
    <t>Обязательные услуги ОМСУ
Наименование услуги в соответствии с Договором между МФЦ и УМФЦ (Наименование услуги по унифицированной форме)</t>
  </si>
  <si>
    <t>Уникальные услуги ОМСУ
Наименование услуги в МФЦ (Наименование услуги по унифицированной форме)</t>
  </si>
  <si>
    <t>Всего принято обращений по ОМСУ</t>
  </si>
  <si>
    <t>Всего консультаций по  ОМСУ</t>
  </si>
  <si>
    <t>Всего выдано по  ОМСУ</t>
  </si>
  <si>
    <t>Услуги в сфере жилищно-коммунального комплекса, строительства и архитектуры</t>
  </si>
  <si>
    <t>Выдача единого жилищного документа, копии финансово-лицевого счета, выписки из домовой книги, карточки учёта собственника жилого помещения, справок и иных документов (ТАР)</t>
  </si>
  <si>
    <t>Консультация</t>
  </si>
  <si>
    <t>Проведение пересчёта оплаты за жилищно-коммунальные услуги в рамках действующего законодательства (ТАР)</t>
  </si>
  <si>
    <t>Выдача решения о переводе жилого помещения в нежилое помещение или нежилого помещения в жилое помещение (ТАР)</t>
  </si>
  <si>
    <r>
      <t xml:space="preserve">Предоставление жилых помещений коммерческого использования на условиях найма </t>
    </r>
    <r>
      <rPr>
        <b/>
        <sz val="10"/>
        <color theme="9" tint="-0.499984740745262"/>
        <rFont val="Calibri"/>
        <family val="2"/>
        <charset val="204"/>
        <scheme val="minor"/>
      </rPr>
      <t>(ТАР)</t>
    </r>
  </si>
  <si>
    <r>
      <t xml:space="preserve">Предоставление жилых помещений специализированного жилищного фонда муниципального образования </t>
    </r>
    <r>
      <rPr>
        <b/>
        <sz val="10"/>
        <color theme="9" tint="-0.499984740745262"/>
        <rFont val="Calibri"/>
        <family val="2"/>
        <charset val="204"/>
        <scheme val="minor"/>
      </rPr>
      <t>(ТАР)</t>
    </r>
  </si>
  <si>
    <r>
      <t xml:space="preserve">Оформление разрешения на вселение граждан в качестве членов семьи нанимателя в жилые помещения, предоставленные по договорам социального найма </t>
    </r>
    <r>
      <rPr>
        <b/>
        <sz val="10"/>
        <color theme="9" tint="-0.499984740745262"/>
        <rFont val="Calibri"/>
        <family val="2"/>
        <charset val="204"/>
        <scheme val="minor"/>
      </rPr>
      <t>(ТАР)</t>
    </r>
  </si>
  <si>
    <t>Постановка граждан, признанных в установленном законодательством РФ порядке малоимущими, на учёт в качестве нуждающихся в жилых помещениях, предоставляемых по договорам социального найма (ТАР)</t>
  </si>
  <si>
    <t>Оформление документов по обмену жилыми помещениями, предоставленными по договорам социального найма (ТАР)</t>
  </si>
  <si>
    <r>
      <t xml:space="preserve">Выдача справки об очерёдности предоставления жилых помещений на условиях социального найма </t>
    </r>
    <r>
      <rPr>
        <b/>
        <sz val="10"/>
        <color theme="1"/>
        <rFont val="Calibri"/>
        <family val="2"/>
        <charset val="204"/>
        <scheme val="minor"/>
      </rPr>
      <t>(NEW)</t>
    </r>
  </si>
  <si>
    <r>
      <t xml:space="preserve">Оформление справок об участии (неучастии) в приватизации жилых муниципальных помещений </t>
    </r>
    <r>
      <rPr>
        <b/>
        <sz val="10"/>
        <color theme="9" tint="-0.499984740745262"/>
        <rFont val="Calibri"/>
        <family val="2"/>
        <charset val="204"/>
        <scheme val="minor"/>
      </rPr>
      <t>(ТАР)</t>
    </r>
  </si>
  <si>
    <r>
      <t xml:space="preserve">Признание жилых помещений муниципального жилищного фонда непригодными для проживания </t>
    </r>
    <r>
      <rPr>
        <b/>
        <sz val="10"/>
        <color theme="1"/>
        <rFont val="Calibri"/>
        <family val="2"/>
        <charset val="204"/>
        <scheme val="minor"/>
      </rPr>
      <t>(NEW)</t>
    </r>
  </si>
  <si>
    <r>
      <t xml:space="preserve">Предоставление информации о порядке предоставления жилищно-коммунальных услуг населению </t>
    </r>
    <r>
      <rPr>
        <b/>
        <sz val="10"/>
        <color theme="9" tint="-0.499984740745262"/>
        <rFont val="Calibri"/>
        <family val="2"/>
        <charset val="204"/>
        <scheme val="minor"/>
      </rPr>
      <t>(ТАР)</t>
    </r>
  </si>
  <si>
    <r>
      <t xml:space="preserve">Выдача разрешений на установку и эксплуатацию рекламных конструкций </t>
    </r>
    <r>
      <rPr>
        <b/>
        <sz val="10"/>
        <color theme="9" tint="-0.499984740745262"/>
        <rFont val="Calibri"/>
        <family val="2"/>
        <charset val="204"/>
        <scheme val="minor"/>
      </rPr>
      <t>(ТАР)</t>
    </r>
  </si>
  <si>
    <t xml:space="preserve">Заключение договора на установку рекламной конструкции на земельном участке, здании или ином недвижимом имуществе, находящемся в муниципальной собственности </t>
  </si>
  <si>
    <t>Согласование размещения нестационарных торговых объектов</t>
  </si>
  <si>
    <r>
      <t xml:space="preserve">Формирование списков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t>
    </r>
    <r>
      <rPr>
        <b/>
        <sz val="10"/>
        <color theme="1"/>
        <rFont val="Calibri"/>
        <family val="2"/>
        <charset val="204"/>
        <scheme val="minor"/>
      </rPr>
      <t>(NEW)</t>
    </r>
  </si>
  <si>
    <r>
      <t xml:space="preserve">Выдача решения о согласовании переустройства и (или) перепланировки жилого помещения </t>
    </r>
    <r>
      <rPr>
        <b/>
        <sz val="10"/>
        <color theme="9" tint="-0.499984740745262"/>
        <rFont val="Calibri"/>
        <family val="2"/>
        <charset val="204"/>
        <scheme val="minor"/>
      </rPr>
      <t>(ТАР)</t>
    </r>
  </si>
  <si>
    <r>
      <t>Предоставление гражданам субсидий на оплату жилого помещения и коммунальных услуг* (ГОСУДАРСТВЕННАЯ МУ)</t>
    </r>
    <r>
      <rPr>
        <b/>
        <sz val="10"/>
        <color theme="9" tint="-0.499984740745262"/>
        <rFont val="Calibri"/>
        <family val="2"/>
        <charset val="204"/>
        <scheme val="minor"/>
      </rPr>
      <t>(ТАР)</t>
    </r>
  </si>
  <si>
    <t>Выдача (продление) разрешений на строительство при осуществлении строительства, реконструкции объектов индивидуального жилищного строительства, а также разрешений на ввод указанных объектов в эксплуатацию (ГОСУДАРСТВЕННАЯ МУ) (ТАР)*Предоставление муниципальной услуги по оформлению разрешения на строительство</t>
  </si>
  <si>
    <t>Выдача (продление) разрешений на строительство при осуществлении строительства, реконструкции объектов индивидуального жилищного строительства, а также разрешений на ввод указанных объектов в эксплуатацию (ГОСУДАРСТВЕННАЯ МУ) (ТАР)Предоставление муниципальной услуги по оформлению разрешения на ввод объекта индивидуального жилищного строительства в эксплуатацию</t>
  </si>
  <si>
    <t>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(ГОСУДАРСТВЕННАЯ МУ)</t>
  </si>
  <si>
    <t>Предоставление информации о тарифах, надбавках к тарифам и размере платы за коммунальные услуги</t>
  </si>
  <si>
    <t>Передача приватизированных жилых помещений в муниципальную собственность муниципального образования</t>
  </si>
  <si>
    <t>Представление сведений о ранее приватизированном имуществе</t>
  </si>
  <si>
    <t>Заключение договора социального найма жилого помещения</t>
  </si>
  <si>
    <t>Заключение договоров социального найма за плату в жилых муниципальных помещениях</t>
  </si>
  <si>
    <t>Предоставление жилых помещений муниципального жилищного фонда социального использования</t>
  </si>
  <si>
    <t>Предоставление гражданам муниципальной жилой площади по договорам социального найма</t>
  </si>
  <si>
    <t>Предоставление жилых помещений по договору социального найма гражданам, состоящим на учёте в качестве нуждающихся в жилых помещениях</t>
  </si>
  <si>
    <t>Заключение с гражданами договоров социального найма муниципального жилого помещения и соглашений о внесении изменений в договоры социального найма</t>
  </si>
  <si>
    <t>Консультация по вопросам постановки на учёт категорий граждан по Федеральным Законам и Указам Президента Российской Федерации</t>
  </si>
  <si>
    <t>Ведение учёта участников Великой Отечественной войны, признанных в качестве нуждающихся в жилых помещениях, предоставляемых по договорам социального найма</t>
  </si>
  <si>
    <t>Обеспечение жильём молодых семей по программе «Обеспечение жильём молодых семей» ФЦП «Жилище» на 2011 – 2015 годы</t>
  </si>
  <si>
    <t>Предоставление гражданам муниципальной жилой площади по договору купли-продажи</t>
  </si>
  <si>
    <t>Признание граждан малоимущими в целях принятия их на учёт в качестве нуждающихся в жилых помещениях, предоставляемых по договорам социального найма</t>
  </si>
  <si>
    <t>Приём заявлений, документов, а также постановка граждан на учёт в качестве нуждающихся в жилых помещениях</t>
  </si>
  <si>
    <t>Приём заявлений и документов на признание нанимателем муниципального жилого помещения</t>
  </si>
  <si>
    <t>Выдача документа, подтверждающего проведение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(в части приёма/выдачи документов)</t>
  </si>
  <si>
    <t xml:space="preserve">Выдача градостроительных заключений </t>
  </si>
  <si>
    <t>Выдача выкопировок из генпланов и ситуационных планов</t>
  </si>
  <si>
    <t>Изменение вида разрёшенного использования земельного участка и объектов капитального строительства (в части приёма/выдачи документов)</t>
  </si>
  <si>
    <t>Согласование справки - выкопировки из генерального плана городского (сельского) поселения, входящего в состав муниципального образования</t>
  </si>
  <si>
    <t>Выдача градостроительной проработки объекта капитального строительства</t>
  </si>
  <si>
    <t>Согласование проекта планировки территорий и (или) проекта межевания территории</t>
  </si>
  <si>
    <t>Утверждение проекта планировки территории, проекта межевания территории</t>
  </si>
  <si>
    <t>Согласование проектов строительства объектов недвижимости и инженерных коммуникаций</t>
  </si>
  <si>
    <t>Подготовка архитектурно-планировочного задания на разработку проектной документации</t>
  </si>
  <si>
    <t>Подготовка, утверждение и предоставление градостроительного плана земельного участка в виде отдельного документа администрацией муниципального образования</t>
  </si>
  <si>
    <t xml:space="preserve">Выдача акта освидетельствования работ по строительству объекта жилищного строительства с привлечением средств материнского (семейного) капитала </t>
  </si>
  <si>
    <t>Предоставление сведений, содержащихся в информационной системе обеспечения градостроительной деятельности на территории муниципального образования</t>
  </si>
  <si>
    <t xml:space="preserve">Выдача архитектурно-планировочного задания на проектирование объектов строительства, реконструкции и капитального ремонта </t>
  </si>
  <si>
    <t xml:space="preserve">Согласование проектной документации на строительство, реконструкцию и капитальный ремонт объектов недвижимости общей площадью до 1500 кв.м и не более 2-х этажей </t>
  </si>
  <si>
    <t xml:space="preserve">Выдача разрешения на проектирование строительства и реконструкции объектов </t>
  </si>
  <si>
    <t>Проектирование жилых, общественных и промышленных зданий и сооружений, разработка генеральных планов и объектов благоустройства</t>
  </si>
  <si>
    <t>Предоставление информации об объектах культурного наследия, находящихся на территории муниципального образования и включённых в единый государственный реестр объектов культурного наследия (памятников истории и культуры)</t>
  </si>
  <si>
    <t>Выдача исходных данных на разработку раздела инженерно-технических мероприятий ГО и ЧС на проектирование и строительство объектов</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</si>
  <si>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 (на территории муниципального образования)</t>
  </si>
  <si>
    <t>Выдача органам опеки и попечительства документа о признании жилого помещения соответствующим (несоответствующим) санитарным и техническим правилам и нормам (в части приёма/выдачи документов)</t>
  </si>
  <si>
    <t>Оформление разрешений на прокладку коммуникаций (газопроводы, тепловые сети, электросети, телефонная канализация, трассы волокно-оптической связи)</t>
  </si>
  <si>
    <t>Согласование проектов водоснабжения, канализования, газификации и электроснабжения строящегося или построенного строения</t>
  </si>
  <si>
    <t>Выдача технических условий на присоединение к сетям городской ливневой канализации, находящимся в муниципальной собственности</t>
  </si>
  <si>
    <t>Оформление ходатайства перед ГУП «Мособлгаз» о разрешении на подключение к газовой сети</t>
  </si>
  <si>
    <t>Выдача, учёт и закрытие ордеров на производство земляных работ и разрешения на аварийное вскрытие на территории муниципального образования</t>
  </si>
  <si>
    <t xml:space="preserve">Выдача разрешения (ордера) на проведение земляных работ, аварийно-восстановительных работ </t>
  </si>
  <si>
    <t>Оформление ходатайства о выдаче тех. условий на подключение электроэнергии к жилому дому (хоз. блоку или другому строящемуся или построенному строению)</t>
  </si>
  <si>
    <t>Снятие с технического обслуживания приватизированных объектов жилищного фонда, принадлежащих гражданам</t>
  </si>
  <si>
    <t>Оформление регистрации по месту жительства граждан Российской Федерации в населённых пунктах муниципального образования (форма № 1)</t>
  </si>
  <si>
    <t>Подготовка пакета документов для оформления регистрации по месту жительства граждан Российской Федерации в частном секторе в населённых пунктах муниципального образования (форма № 6)</t>
  </si>
  <si>
    <t>Оформление регистрации по месту пребывания граждан Российской Федерации в населённых пунктах муниципального образования</t>
  </si>
  <si>
    <t xml:space="preserve">Услуги земельно-имущественных  отношений, использование автомобильных дорог </t>
  </si>
  <si>
    <r>
      <t xml:space="preserve">Присвоение адреса объектам адресации, изменение и аннулирование такого адреса </t>
    </r>
    <r>
      <rPr>
        <b/>
        <sz val="10"/>
        <color theme="9" tint="-0.499984740745262"/>
        <rFont val="Calibri"/>
        <family val="2"/>
        <charset val="204"/>
        <scheme val="minor"/>
      </rPr>
      <t>(ГОСУДАРСТВЕННАЯ МУ)</t>
    </r>
  </si>
  <si>
    <r>
      <t xml:space="preserve">Выдача ордеров на право производства земляных работ </t>
    </r>
    <r>
      <rPr>
        <b/>
        <sz val="10"/>
        <color theme="1"/>
        <rFont val="Calibri"/>
        <family val="2"/>
        <charset val="204"/>
        <scheme val="minor"/>
      </rPr>
      <t>(NEW)</t>
    </r>
  </si>
  <si>
    <r>
      <t xml:space="preserve">Предварительное согласование предоставления земельного участка, находящегося в муниципальной собственности </t>
    </r>
    <r>
      <rPr>
        <b/>
        <sz val="10"/>
        <color theme="1"/>
        <rFont val="Calibri"/>
        <family val="2"/>
        <charset val="204"/>
        <scheme val="minor"/>
      </rPr>
      <t>(NEW)</t>
    </r>
  </si>
  <si>
    <r>
      <t xml:space="preserve">Предоставление земельных участков, находящихся в муниципальной собственности, в собственность бесплатно, в постоянное (бессрочное) пользование </t>
    </r>
    <r>
      <rPr>
        <b/>
        <sz val="10"/>
        <color theme="1"/>
        <rFont val="Calibri"/>
        <family val="2"/>
        <charset val="204"/>
        <scheme val="minor"/>
      </rPr>
      <t>(NEW)</t>
    </r>
  </si>
  <si>
    <r>
      <t xml:space="preserve">Предоставление земельных участков, находящихся в муниципальной собственности, в аренду без проведения торгов, в собственность за плату без проведения торгов, безвозмездное пользование </t>
    </r>
    <r>
      <rPr>
        <b/>
        <sz val="10"/>
        <color theme="1"/>
        <rFont val="Calibri"/>
        <family val="2"/>
        <charset val="204"/>
        <scheme val="minor"/>
      </rPr>
      <t>(NEW)</t>
    </r>
  </si>
  <si>
    <r>
      <t xml:space="preserve">Предоставление земельных участков, находящихся в муниципальной собственности, в собственность и в аренду на торгах </t>
    </r>
    <r>
      <rPr>
        <b/>
        <sz val="10"/>
        <color theme="1"/>
        <rFont val="Calibri"/>
        <family val="2"/>
        <charset val="204"/>
        <scheme val="minor"/>
      </rPr>
      <t>(NEW)</t>
    </r>
  </si>
  <si>
    <r>
      <t xml:space="preserve">Приватизация жилых помещений муниципального жилищного фонда </t>
    </r>
    <r>
      <rPr>
        <b/>
        <sz val="10"/>
        <color theme="1"/>
        <rFont val="Calibri"/>
        <family val="2"/>
        <charset val="204"/>
        <scheme val="minor"/>
      </rPr>
      <t>(NEW)</t>
    </r>
  </si>
  <si>
    <r>
      <t xml:space="preserve">Отнесение земель или земельных участков в составе таких земель к определённой категории </t>
    </r>
    <r>
      <rPr>
        <b/>
        <sz val="10"/>
        <color theme="9" tint="-0.499984740745262"/>
        <rFont val="Calibri"/>
        <family val="2"/>
        <charset val="204"/>
        <scheme val="minor"/>
      </rPr>
      <t>(ТАР)</t>
    </r>
  </si>
  <si>
    <t>Постановка многодетных семей на учёт в целях бесплатного предоставления земельных участков (ТАР)</t>
  </si>
  <si>
    <r>
      <t>Согласование местоположения границ земельных участков, являющихся смежными с земельными участками, находящимися в муниципальной собственности (государственная собственность на которые не разграничена)</t>
    </r>
    <r>
      <rPr>
        <b/>
        <sz val="10"/>
        <color theme="9" tint="-0.499984740745262"/>
        <rFont val="Calibri"/>
        <family val="2"/>
        <charset val="204"/>
        <scheme val="minor"/>
      </rPr>
      <t>(ТАР)</t>
    </r>
  </si>
  <si>
    <r>
      <t xml:space="preserve">Предоставление информации об объектах недвижимого имущества, находящихся в муниципальной собственности и предназначенных для сдачи в аренду </t>
    </r>
    <r>
      <rPr>
        <b/>
        <sz val="10"/>
        <color theme="9" tint="-0.499984740745262"/>
        <rFont val="Calibri"/>
        <family val="2"/>
        <charset val="204"/>
        <scheme val="minor"/>
      </rPr>
      <t>(ТАР)</t>
    </r>
  </si>
  <si>
    <r>
      <t xml:space="preserve">Предоставление в аренду, безвозмездное пользование имущества, находящегося в собственности муниципального образования </t>
    </r>
    <r>
      <rPr>
        <b/>
        <sz val="10"/>
        <color theme="9" tint="-0.499984740745262"/>
        <rFont val="Calibri"/>
        <family val="2"/>
        <charset val="204"/>
        <scheme val="minor"/>
      </rPr>
      <t>(ТАР)</t>
    </r>
  </si>
  <si>
    <r>
      <t xml:space="preserve">Выдача выписок из Реестра муниципального имущества </t>
    </r>
    <r>
      <rPr>
        <b/>
        <sz val="10"/>
        <color theme="9" tint="-0.499984740745262"/>
        <rFont val="Calibri"/>
        <family val="2"/>
        <charset val="204"/>
        <scheme val="minor"/>
      </rPr>
      <t>(ТАР)</t>
    </r>
  </si>
  <si>
    <r>
      <t xml:space="preserve">Выдача разрешений на вырубку (снос), обрезку зелёных насаждений </t>
    </r>
    <r>
      <rPr>
        <b/>
        <sz val="10"/>
        <color theme="9" tint="-0.499984740745262"/>
        <rFont val="Calibri"/>
        <family val="2"/>
        <charset val="204"/>
        <scheme val="minor"/>
      </rPr>
      <t>(ТАР)</t>
    </r>
  </si>
  <si>
    <r>
      <t xml:space="preserve">Выдача разрешений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 </t>
    </r>
    <r>
      <rPr>
        <sz val="10"/>
        <color theme="1"/>
        <rFont val="Calibri"/>
        <family val="2"/>
        <charset val="204"/>
        <scheme val="minor"/>
      </rPr>
      <t>(</t>
    </r>
    <r>
      <rPr>
        <b/>
        <sz val="10"/>
        <color theme="1"/>
        <rFont val="Calibri"/>
        <family val="2"/>
        <charset val="204"/>
        <scheme val="minor"/>
      </rPr>
      <t>NEW)</t>
    </r>
  </si>
  <si>
    <r>
      <t xml:space="preserve">Выдача разрешений на размещение на территории Московской области объектов, которые могут быть размещены на землях или на земельных участках, находящихся в собственности или государственная собственность на которые не разграничена, без предоставления земельных участков и установления сервитутов </t>
    </r>
    <r>
      <rPr>
        <b/>
        <sz val="10"/>
        <color theme="1"/>
        <rFont val="Calibri"/>
        <family val="2"/>
        <charset val="204"/>
        <scheme val="minor"/>
      </rPr>
      <t>(NEW)</t>
    </r>
  </si>
  <si>
    <t>Предварительное согласование предоставления земельных участков, государственная собственность на которые не разграничена * (ГОСУДАРСТВЕННАЯ МУ) (NEW)</t>
  </si>
  <si>
    <r>
      <t xml:space="preserve">Предоставление земельных участков, государственная собственность на которые не разграничена, в собственность и в аренду на торгах* (ГОСУДАРСТВЕННАЯ МУ) </t>
    </r>
    <r>
      <rPr>
        <b/>
        <sz val="10"/>
        <color theme="1"/>
        <rFont val="Calibri"/>
        <family val="2"/>
        <charset val="204"/>
        <scheme val="minor"/>
      </rPr>
      <t>(NEW)</t>
    </r>
  </si>
  <si>
    <r>
      <t xml:space="preserve">Предоставление земельных участков, государственная собственность на которые не разграничена, в аренду без проведения торгов, в собственность за плату без проведения торгов, безвозмездное пользование* (ГОСУДАРСТВЕННАЯ МУ) </t>
    </r>
    <r>
      <rPr>
        <b/>
        <sz val="10"/>
        <color theme="1"/>
        <rFont val="Calibri"/>
        <family val="2"/>
        <charset val="204"/>
        <scheme val="minor"/>
      </rPr>
      <t>(NEW)</t>
    </r>
  </si>
  <si>
    <r>
      <t xml:space="preserve">Перевод земель или земельных участков в составе таких земель из одной категории в другую в случаях, установленных законодательством * (ГОСУДАРСТВЕННАЯ МУ) </t>
    </r>
    <r>
      <rPr>
        <b/>
        <sz val="10"/>
        <color theme="1"/>
        <rFont val="Calibri"/>
        <family val="2"/>
        <charset val="204"/>
        <scheme val="minor"/>
      </rPr>
      <t>(NEW)</t>
    </r>
  </si>
  <si>
    <r>
      <t xml:space="preserve">Предоставление земельных участков, государственная собственность на которые не разграничена, в собственность бесплатно, в постоянное (бессрочное) пользование* (ГОСУДАРСТВЕННАЯ МУ) </t>
    </r>
    <r>
      <rPr>
        <b/>
        <sz val="10"/>
        <color theme="1"/>
        <rFont val="Calibri"/>
        <family val="2"/>
        <charset val="204"/>
        <scheme val="minor"/>
      </rPr>
      <t>(NEW)</t>
    </r>
  </si>
  <si>
    <r>
      <t xml:space="preserve">Принятие решения об изменении одного вида разрёшенного использования земельных участков на другой вид такого использования* (ГОСУДАРСТВЕННАЯ МУ) </t>
    </r>
    <r>
      <rPr>
        <b/>
        <sz val="10"/>
        <color theme="1"/>
        <rFont val="Calibri"/>
        <family val="2"/>
        <charset val="204"/>
        <scheme val="minor"/>
      </rPr>
      <t>(NEW)</t>
    </r>
  </si>
  <si>
    <t>Предоставление муниципальной услуги по выдаче справки о наличии (отсутствии) задолженности и расчётов задолженности по арендной плате за земельные участки, находящиеся в муниципальной собственности или государственная собственность на которые не разграничена (ТАР)</t>
  </si>
  <si>
    <t>Предоставление муниципальной услуги по предоставлению земельного участка для индивидуального жилищного строительства (ТАР)</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</si>
  <si>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для строительства с предварительным согласованием мест размещения объектов (ТАР)</t>
  </si>
  <si>
    <t>Предоставление муниципальной услуги по предоставлению земельных участков, находящихся в муниципальной собственности или государственная собственность на которые не разграничена, на которых расположены здания, строения, сооружения (ТАР)</t>
  </si>
  <si>
    <t>Предоставление муниципальной услуги по предоставлению земельных участков из земель сельскохозяйственного назначения, находящихся в муниципальной собственности или государственная собственность на которые не разграничена, для создания фермерского хозяйства и осуществления его деятельности (ТАР)</t>
  </si>
  <si>
    <t>Предоставление муниципальной услуги по предоставлению в собственность земельных участков садоводам, огородникам, дачникам и их садоводческим, огородническим и дачным некоммерческим объединениям (ТАР)</t>
  </si>
  <si>
    <t>Выдача градостроительных планов земельных участков при осуществлении строительства, реконструкции объектов индивидуального жилищного строительства* (ГОСУДАРСТВЕННАЯ МУ)</t>
  </si>
  <si>
    <t>Предоставление в безвозмездное (срочное) пользование земельного участка</t>
  </si>
  <si>
    <t>Предоставление в собственность земельных участков</t>
  </si>
  <si>
    <t>Предоставление движимого и недвижимого имущества в оперативное управление, находящегося в муниципальной собственности</t>
  </si>
  <si>
    <t>Выдача уведомления об отказе в приобретении доли в праве собственности на имущество</t>
  </si>
  <si>
    <t>Оформление актов сверки по договорам аренды земельных участков по состоянию на 01.01.2009г.</t>
  </si>
  <si>
    <t>Предоставление в безвозмездное пользование недвижимого имущества, находящегося в муниципальной собственности</t>
  </si>
  <si>
    <t>Предоставление в безвозмездное (бессрочное) пользование земельного участка</t>
  </si>
  <si>
    <t>Предоставление нежилых помещений, находящихся в муниципальной собственности, без проведения торгов</t>
  </si>
  <si>
    <t>Постановка на учёт граждан в качестве нуждающихся в получении садовых, огородных или дачных земельных участков в границах муниципального образования</t>
  </si>
  <si>
    <t>Учёт граждан, имеющих преимущественное право на получение земельных участков для целей индивидуального жилищного строительства, ведения садоводства, огородничества и личного подсобного хозяйства</t>
  </si>
  <si>
    <t>Предоставление земельных участков для индивидуального жилищного строительства</t>
  </si>
  <si>
    <t>Предоставление земельных участков в аренду, собственность, постоянное (бессрочное), безвозмездное (срочное) пользование юридическим лицам</t>
  </si>
  <si>
    <t>Предоставление в собственность, постоянное (бессрочное) пользование, в безвозмездное срочное пользование, аренду земельных участков, находящихся в собственности муниципального образования</t>
  </si>
  <si>
    <t>Подготовка и заключение договоров купли-продажи на нежилые помещения муниципального фонда</t>
  </si>
  <si>
    <t>Внесение изменений в правоустанавливающие документы на земельные участки</t>
  </si>
  <si>
    <t>Оформление договоров купли-продажи земельных участков, оформление договоров аренды земельных участков, оформление договоров безвозмездного срочного пользования земельными участками</t>
  </si>
  <si>
    <t>Предоставление земельных участков в аренду, собственность физическим лицам</t>
  </si>
  <si>
    <t xml:space="preserve">Изменение вида разрешённого использования земельного участка </t>
  </si>
  <si>
    <t>Предоставление юридическим лицам и гражданам в собственность, постоянное (бессрочное), безвозмездное (срочное) пользование, аренду земельных участков из состава земель, государственная собственность на которые не разграничена, и земель, находящихся в собственности муниципального образования</t>
  </si>
  <si>
    <t xml:space="preserve">Подготовка документации по разделу и объединению земельных участков, находящихся в муниципальной собственности, и земельных участков, находящихся в муниципальной собственности, и земельных участков, государственная собственность на которые не разграничена </t>
  </si>
  <si>
    <t>Предоставление земельных участков, находящихся в государственной и муниципальной собственности муниципального образования, для целей, не связанных со строительством</t>
  </si>
  <si>
    <t>Предоставление земельных участков гражданам для целей, не связанных со строительством</t>
  </si>
  <si>
    <t>Выдача справки о задолженности по договорам купли-продажи</t>
  </si>
  <si>
    <t>Согласование акта выбора земельного участка</t>
  </si>
  <si>
    <t>Утверждение акта выбора земельного участка</t>
  </si>
  <si>
    <t>Предоставление земельных участков для строительства без предварительного согласования мест размещения объектов</t>
  </si>
  <si>
    <t>Приём в муниципальную собственность имущества</t>
  </si>
  <si>
    <t>Переоформление прав на земельные участки (постоянное/бессрочное) пользование, пожизненное наследуемое владение</t>
  </si>
  <si>
    <t>Предоставление разрешения на условно разрешённый вид использования земельного участка и объектов капитального строительства</t>
  </si>
  <si>
    <t>Предоставление в аренду недвижимого имущества, находящегося в муниципальной собственности</t>
  </si>
  <si>
    <t>Предоставление в собственность недвижимого имущества, находящегося в муниципальной собственности</t>
  </si>
  <si>
    <t>Предоставление в собственность движимого имущества, находящегося в муниципальной собственности</t>
  </si>
  <si>
    <t>Предоставление в хозяйственное ведение движимого и недвижимого имущества, находящегося в муниципальной собственности</t>
  </si>
  <si>
    <t>Прекращение прав на земельные участки</t>
  </si>
  <si>
    <t>Предоставление в собственность земельного участка, для ведения личного подсобного хозяйства, индивидуального жилищного строительства</t>
  </si>
  <si>
    <t>Принятие решения об установлении соответствия вида разрёшенного использования земельных участков классификатору видов использования земель</t>
  </si>
  <si>
    <t>Установление сервитута</t>
  </si>
  <si>
    <t>Перераспределение земель и (или) земельных участков</t>
  </si>
  <si>
    <t>Выдача заключений на дендрологическую часть проектной документации</t>
  </si>
  <si>
    <t>Приёмка отчётов о выполненных топографо-геодезическим изысканиям</t>
  </si>
  <si>
    <t>Выдача разрешения на выполнение топографо-геодезических и картографических работ</t>
  </si>
  <si>
    <t>Приёмка исполнительных топографо-геодезических съёмок объектов недвижимости и инженерных коммуникаций</t>
  </si>
  <si>
    <t>Услуги в сфере поддержки субъектов малого и среднего предпринимательства</t>
  </si>
  <si>
    <r>
      <t xml:space="preserve">Предоставление в собственность арендованного имущества субъектам малого и среднего предпринимательства при реализации их преимущественного права </t>
    </r>
    <r>
      <rPr>
        <b/>
        <sz val="10"/>
        <color theme="9" tint="-0.499984740745262"/>
        <rFont val="Calibri"/>
        <family val="2"/>
        <charset val="204"/>
        <scheme val="minor"/>
      </rPr>
      <t>(ТАР)</t>
    </r>
  </si>
  <si>
    <r>
      <t xml:space="preserve">Предоставление поддержки субъектам малого и среднего предпринимательства в рамках реализации муниципальных программ </t>
    </r>
    <r>
      <rPr>
        <b/>
        <sz val="10"/>
        <color theme="1"/>
        <rFont val="Calibri"/>
        <family val="2"/>
        <charset val="204"/>
        <scheme val="minor"/>
      </rPr>
      <t>(NEW)</t>
    </r>
  </si>
  <si>
    <t>Услуги в социальной сфере</t>
  </si>
  <si>
    <r>
      <t xml:space="preserve">Регистрация установки и замены надмогильных сооружений (надгробий) </t>
    </r>
    <r>
      <rPr>
        <b/>
        <sz val="10"/>
        <color theme="9" tint="-0.499984740745262"/>
        <rFont val="Calibri"/>
        <family val="2"/>
        <charset val="204"/>
        <scheme val="minor"/>
      </rPr>
      <t>(ТАР)</t>
    </r>
  </si>
  <si>
    <t>Предоставление места для одиночного, родственного или семейного (родового) захоронения (ТАР)</t>
  </si>
  <si>
    <r>
      <t xml:space="preserve">Перерегистрация захоронений на других лиц и оформление удостоверений о захоронении </t>
    </r>
    <r>
      <rPr>
        <b/>
        <sz val="10"/>
        <color theme="9" tint="-0.499984740745262"/>
        <rFont val="Calibri"/>
        <family val="2"/>
        <charset val="204"/>
        <scheme val="minor"/>
      </rPr>
      <t>(ТАР)</t>
    </r>
  </si>
  <si>
    <r>
      <t xml:space="preserve">Выдача разрешения на вступление в брак лицам, достигшим возраста шестнадцати лет </t>
    </r>
    <r>
      <rPr>
        <b/>
        <sz val="10"/>
        <color theme="9" tint="-0.499984740745262"/>
        <rFont val="Calibri"/>
        <family val="2"/>
        <charset val="204"/>
        <scheme val="minor"/>
      </rPr>
      <t>(ТАР)</t>
    </r>
  </si>
  <si>
    <r>
      <t xml:space="preserve">Информирование граждан о свободных земельных участках на кладбищах, расположенных на территории муниципального образования </t>
    </r>
    <r>
      <rPr>
        <b/>
        <sz val="10"/>
        <color theme="9" tint="-0.499984740745262"/>
        <rFont val="Calibri"/>
        <family val="2"/>
        <charset val="204"/>
        <scheme val="minor"/>
      </rPr>
      <t>(ТАР)</t>
    </r>
  </si>
  <si>
    <r>
      <t xml:space="preserve">Оказание адресной материальной помощи малообеспеченным гражданам </t>
    </r>
    <r>
      <rPr>
        <b/>
        <sz val="10"/>
        <color theme="1"/>
        <rFont val="Calibri"/>
        <family val="2"/>
        <charset val="204"/>
        <scheme val="minor"/>
      </rPr>
      <t>(NEW)</t>
    </r>
  </si>
  <si>
    <t>Предоставление муниципальной услуги по предоставлению информации о порядке проведения государственной (итоговой) аттестации обучающихся, освоивших основные общеобразовательные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Московской области об участниках единого государственного экзамена и о результатах единого государственного экзамена (ТАР)</t>
  </si>
  <si>
    <t>Предоставление государственной услуги по постановке на учёт и предоставлению информации об организации оказания специализированной медицинской помощи в специализированных медицинских организациях (ТАР)</t>
  </si>
  <si>
    <t>Приём документов на выдачу детского питания.</t>
  </si>
  <si>
    <t>Оказание социальной помощи гражданам, имеющим место жительства или место пребывания в Московской области</t>
  </si>
  <si>
    <t>Компенсация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</si>
  <si>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Рассмотрение обращений по вопросам защиты прав и законных интересов несовершеннолетних, профилактики их безнадзорности и правонарушений</t>
  </si>
  <si>
    <t xml:space="preserve">Приём заявлений для зачисления детей и взрослых в кружки различной направленности муниципальным учреждением </t>
  </si>
  <si>
    <t>Предоставление информации о реализации в муниципальных образовательных учреждениях программ дошкольного, начального общего, основного общего, среднего (полного) общего образования, а также дополнительных общеобразовательных программ</t>
  </si>
  <si>
    <t>Предоставление информации об организации дополнительного образования в муниципальных учреждениях дополнительного образования детей</t>
  </si>
  <si>
    <t>Предоставление информации об организации отдыха и оздоровления детей в каникулярное время</t>
  </si>
  <si>
    <t>Организация отдыха и оздоровления детей в каникулярное время</t>
  </si>
  <si>
    <t>Назначение доплаты к пенсии бывшим работникам учреждений образования муниципального образования</t>
  </si>
  <si>
    <t>Предоставление информации о профессиональной подготовке обучающихся в муниципальных общеобразовательных учреждениях, межшкольных учебных комбинатах</t>
  </si>
  <si>
    <t>Предоставление мер социальной поддержки по обеспечению жилыми помещениями отдельных категорий ветеранов, инвалидов и семей, имеющих детей-инвалидов, нуждающихся в улучшении жилищных условий и постоянно проживающих на территории муниципального района.</t>
  </si>
  <si>
    <t>Предоставление мер социальной поддержки в виде 50% компенсации расходов по оплате жилого помещения и коммунальных услуг в пределах стандартных нормативов донорам непенсионного возраста, награждённым знаком «Почётный донор России» или «Почётный донор СССР»</t>
  </si>
  <si>
    <t>Предоставление мер социальной поддержки в виде 50% компенсации расходов по оплате жилого помещения и коммунальных услуг в пределах стандартных нормативов участникам Великой Отечественной войны - военнослужащим, проходившим военную службу в воинских частях, учреждениях, военно-учебных заведениях, не входивших в состав действующей армии, в период с 22.06.1941г. по 3.09.1945г. не менее шести месяцев, военнослужащим, награждённым орденами или медалями СССР за службу в указанный период (ст. 17 Федерального закона «О ветеранах» от 12.01.1995г. № 5-ФЗ)</t>
  </si>
  <si>
    <t>Предоставление мер социальной поддержки в виде 50% компенсации абонентской платы за телефон реабилитированным гражданам и гражданам, пострадавшим от политических репрессий</t>
  </si>
  <si>
    <t>Выплаты компенсаций, доплат до прожиточного минимума и других видов материальной помощи, предусмотренных планом мероприятий по социальной поддержке населения администрации муниципального образования на очередной год</t>
  </si>
  <si>
    <t>Оформление справки о назначении/не назначении доплаты до прожиточного минимума</t>
  </si>
  <si>
    <t>Выплата компенсаций, доплат до прожиточного минимума и другие виды материальной помощи, предусмотренные планом мероприятий по социальной поддержке населения</t>
  </si>
  <si>
    <t>Предоставление и оформление льгот по уплате земельного налога для организаций и учреждений муниципального образования</t>
  </si>
  <si>
    <t>Выплаты компенсаций и других видов материальной помощи, предусмотренных планом мероприятий по социальной политике администрации муниципального образования</t>
  </si>
  <si>
    <t>Социальная поддержка граждан , находящихся в трудной жизненной ситуации</t>
  </si>
  <si>
    <t>Включение молодых семей муниципального образования в число участников Муниципальных целевых программ</t>
  </si>
  <si>
    <t xml:space="preserve">Организация по требованию населения общественных экологических экспертиз </t>
  </si>
  <si>
    <t>Предоставление доступа к изданиям, переведённым в электронный вид, хранящимся в муниципальных библиотеках, в том числе к фонду редких книг, с учётом соблюдения требований законодательства Российской Федерации об авторских и смежных правах</t>
  </si>
  <si>
    <t>Предоставление доступа к справочно-поисковому аппарату и базам данных муниципальных библиотек</t>
  </si>
  <si>
    <t>Занесение данных в социальный регистр</t>
  </si>
  <si>
    <r>
      <t xml:space="preserve">Предоставление муниципальной услуги по выдаче направлений гражданам на прохождение медико-социальной экспертизы </t>
    </r>
    <r>
      <rPr>
        <b/>
        <sz val="10"/>
        <color theme="9" tint="-0.499984740745262"/>
        <rFont val="Calibri"/>
        <family val="2"/>
        <charset val="204"/>
        <scheme val="minor"/>
      </rPr>
      <t>(ТАР)</t>
    </r>
  </si>
  <si>
    <r>
      <t>Предоставление муниципальной услуги по предоставлению информации о результатах сданных экзаменов, тестирования и иных вступительных испытаний, а также о зачислении в образовательную организацию</t>
    </r>
    <r>
      <rPr>
        <sz val="10"/>
        <color theme="9" tint="-0.499984740745262"/>
        <rFont val="Calibri"/>
        <family val="2"/>
        <charset val="204"/>
        <scheme val="minor"/>
      </rPr>
      <t xml:space="preserve"> </t>
    </r>
    <r>
      <rPr>
        <b/>
        <sz val="10"/>
        <color theme="9" tint="-0.499984740745262"/>
        <rFont val="Calibri"/>
        <family val="2"/>
        <charset val="204"/>
        <scheme val="minor"/>
      </rPr>
      <t>(ТАР)</t>
    </r>
  </si>
  <si>
    <r>
      <t xml:space="preserve">Предоставление муниципальной услуги по предоставлению информации о текущей успеваемости учащегося, ведение электронного дневника и электронного журнала успеваемости </t>
    </r>
    <r>
      <rPr>
        <b/>
        <sz val="10"/>
        <color theme="9" tint="-0.499984740745262"/>
        <rFont val="Calibri"/>
        <family val="2"/>
        <charset val="204"/>
        <scheme val="minor"/>
      </rPr>
      <t>(ТАР)</t>
    </r>
  </si>
  <si>
    <r>
      <t xml:space="preserve">Предоставление муниципальной услуги по зачислению в образовательную организацию </t>
    </r>
    <r>
      <rPr>
        <b/>
        <sz val="10"/>
        <color theme="9" tint="-0.499984740745262"/>
        <rFont val="Calibri"/>
        <family val="2"/>
        <charset val="204"/>
        <scheme val="minor"/>
      </rPr>
      <t>(ТАР)</t>
    </r>
  </si>
  <si>
    <t>Предоставление муниципальной услуги по предоставлению информации об образовательных программах, в том числе учебных планов, календарных учебных графиков, рабочих программ учебных предметов, курсов, дисциплин (модулей) (ТАР)</t>
  </si>
  <si>
    <t>Услуги в сфере образования</t>
  </si>
  <si>
    <t>Приём заявлений, постановка на учёт и зачисление детей в образовательные организации, реализующие образовательную программу дошкольного образования и (или) осуществляющие присмотр и уход за детьми, расположенные на территории муниципального образования Московской области</t>
  </si>
  <si>
    <t>Услуги в сфере архивного дела</t>
  </si>
  <si>
    <r>
      <t xml:space="preserve">Выдача архивных справок, архивных выписок, архивных копий и информационных писем по вопросам, затрагивающим права и законные интересы заявителя </t>
    </r>
    <r>
      <rPr>
        <b/>
        <sz val="10"/>
        <color theme="9" tint="-0.499984740745262"/>
        <rFont val="Calibri"/>
        <family val="2"/>
        <charset val="204"/>
        <scheme val="minor"/>
      </rPr>
      <t>(ТАР)</t>
    </r>
  </si>
  <si>
    <t>Общие вопросв администрации</t>
  </si>
  <si>
    <t>Предоставление информации о деятельности органов местного самоуправления по запросам пользователей</t>
  </si>
  <si>
    <t>Рассмотрение обращений граждан (и юридических лиц) в органы местного самоуправления</t>
  </si>
  <si>
    <t xml:space="preserve">Услуги подведомстенных учреждений администрации </t>
  </si>
  <si>
    <t>Подготовка для физических лиц документов на получение заключений по землепользованию по наследству</t>
  </si>
  <si>
    <t>Подготовка для физических лиц документов на получение заключений по землепользованию по суду</t>
  </si>
  <si>
    <t>Подготовка для физических лиц документов на получение заключений по землепользованию при первичной приватизации в существующей застройке</t>
  </si>
  <si>
    <t>Подготовка для физических лиц документов на получение заключений (дом в границах земельного участка для предоставления в Управление Росреестра)</t>
  </si>
  <si>
    <t>Подготовка для физических лиц документов на получение заключений по землепользованию при дополнительном отводе к существующему земельному участку в собственность или аренду.</t>
  </si>
  <si>
    <t>Подготовка для физических лиц документов на получение заключений по землепользованию для переоформления ранее выданного свидетельства</t>
  </si>
  <si>
    <t>Подготовка для физических лиц документов для получения отказа в выдаче разрешения на проведённую реконструкцию в жилом доме (для предоставления в Управление Росреестра)</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</si>
  <si>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переоформлении земельного участка под объектами недвижимости, приобретёнными в собственность</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</si>
  <si>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магазин (торгового павильона, киоска</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</si>
  <si>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трассы газопровода высокого (среднего, низкого) давления</t>
  </si>
  <si>
    <t>Подготовка для физических лиц документов на ввод в эксплуатацию жилого дома</t>
  </si>
  <si>
    <t>Подготовка для физических лиц документов для получения разрешения на ввод газопровода в эксплуатацию</t>
  </si>
  <si>
    <t>Подготовка для физических лиц документов для получения разрешения на реконструкцию жилого дома</t>
  </si>
  <si>
    <t>Подготовка для физических лиц документов для получения разрешения на строительство газопровода</t>
  </si>
  <si>
    <t>Подготовка для физических лиц документов для получения разрешения на строительство жилого дома</t>
  </si>
  <si>
    <t xml:space="preserve"> 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возможности реконструкции объекта недвижимости</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</si>
  <si>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возможности строительства объекта недвижимости на земельном участке, принадлежащем на праве собственности (аренды, постоянного пользования)</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</si>
  <si>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земельного участка для строительства (размещения) объекта</t>
  </si>
  <si>
    <t>Подготовка для юридических лиц документов для вынесения на рассмотрение Комиссии по градостроительному регулированию и земельным отношениям вопроса о предоставлении места размещения тентовых укрытий для автомобилей инвалидов с нарушением опорно-двигательного аппарата</t>
  </si>
  <si>
    <t>Вынос в натуру межевых знаков</t>
  </si>
  <si>
    <t>Выполнение исполнительной съёмки подземных коммуникаций и сооружений</t>
  </si>
  <si>
    <t>Консультирование по вопросам подведомственных органам местного самоуправления учреждениям</t>
  </si>
  <si>
    <t>Подготовка акта выбора земельного участка</t>
  </si>
  <si>
    <t>Подготовка градостроительной проработки размещений (реконструкции) зданий и сооружений</t>
  </si>
  <si>
    <t>Подготовка для юридических лиц заключений по землепользователям с ограничениями, обременениями и сервитутами</t>
  </si>
  <si>
    <t>Подготовка пакета документов для постановки земельного участка на кадастровый учёт (межевание земель)</t>
  </si>
  <si>
    <t>Подготовка схемы размещения земельного участка на кадастровом плане территории кадастрового квартала</t>
  </si>
  <si>
    <t>Проверка для юридических лиц посадки здания</t>
  </si>
  <si>
    <t>Разработка схемы планировочной организации земельного участка (генпланы и благоустройство территории)</t>
  </si>
  <si>
    <t>Проектирование общественных и промышленных зданий и сооружений. Новое строительство</t>
  </si>
  <si>
    <t>Проектирование общественных и промышленных зданий и сооружений реконструкция зданий</t>
  </si>
  <si>
    <t>Проектирование индивидуальных жилых домов</t>
  </si>
  <si>
    <t>Разбивка осей здания</t>
  </si>
  <si>
    <t>Подготовка для юридических лиц разрешения на ввод объекта в эксплуатацию</t>
  </si>
  <si>
    <t>Подготовка для юридических лиц разрешения на строительство (реконструкцию) объекта</t>
  </si>
  <si>
    <t>Выполнение топографической съёмки</t>
  </si>
  <si>
    <t>Подготовка для юридических лиц заключений по границам земельного участка</t>
  </si>
  <si>
    <t>Подготовка для юридических лиц градостроительного заключения по земельному участку</t>
  </si>
  <si>
    <t>Подготовка для юридических лиц архитектурно-планировочного задания на проектирование</t>
  </si>
  <si>
    <t>Подготовка для юридических лиц документов для получения разрешения на прокладку коммуникаций (газопроводы, тепловые сети, электросети, телефонная канализация, трассы)</t>
  </si>
  <si>
    <t>Подготовка для юридических лиц документов и для приёмки в эксплуатацию инженерных сетей коммуникаций (газопроводы, тепловые сети, электросети, телефонная канализация, Подготовка для юридических лиц документов для приёмки в трассы ВОЛС)</t>
  </si>
  <si>
    <t>Подготовка материалов для обеспечения выбора земельных участков для строительства и материалов для определения разрешённого использования земельных участков</t>
  </si>
  <si>
    <t xml:space="preserve">Подготовка материалов для оформления схемы расположения земельного участка на кадастровом плане территории (графическая часть) по муниципальному образованию (городскому/сельскому пос.) и СНТ муниципального образования </t>
  </si>
  <si>
    <t>Ведение оперативно-дежурной электронной базы для рассмотрения заявки об утверждении схемы расположения земельного участка на кадастровом плане территории</t>
  </si>
  <si>
    <t>Подготовка и оформление ситуационных планов по муниципальному образованию (городскому/сельскому пос.) масштаба 1:2000 и по муниципальному образованию масштаба 1:1000</t>
  </si>
  <si>
    <t>Подготовка схемы, отображающей расположение построенных объектов капитального строительства (заключения для ввода объектов в эксплуатацию)</t>
  </si>
  <si>
    <t xml:space="preserve">Подготовка генеральных планов. </t>
  </si>
  <si>
    <t xml:space="preserve">Подготовка проектов планировки территории. </t>
  </si>
  <si>
    <t xml:space="preserve">Подготовка схем планировочной организации территории. </t>
  </si>
  <si>
    <t xml:space="preserve">Подготовка проектов индивидуальных жилых домов. </t>
  </si>
  <si>
    <t xml:space="preserve">Подготовка плана расположения энергопринимающих устройств. </t>
  </si>
  <si>
    <t xml:space="preserve">Выполнение топографических съемок для производства проектных и строительных работ. </t>
  </si>
  <si>
    <t xml:space="preserve">Вынос в натуру границ земельного участка </t>
  </si>
  <si>
    <t>Приём запросов на вывоз строительного мусора при ремонте и перепланировке квартир</t>
  </si>
  <si>
    <t>Приём запросов на вывоз и захоронение фрагментов строительных конструкций при разборе ветхих жилищ (длиной не более 1 метра)</t>
  </si>
  <si>
    <t>Приём запросов на захоронение мусора</t>
  </si>
  <si>
    <t xml:space="preserve">Услуги в сфере культуры и спорта </t>
  </si>
  <si>
    <t>Предоставление информации о проведении физкультурно-оздоровительных и спортивных мероприятий</t>
  </si>
  <si>
    <t>Предоставление информации о предоставлении молодёжных мероприятий</t>
  </si>
  <si>
    <t>Приём заявлений для зачисления детей и взрослых в секции физкультурно-спортивной направленности муниципальным учреждением</t>
  </si>
  <si>
    <t>Присвоение первого спортивного разряда и звания «Кандидат в мастера спорта» по отдельным видам спорта</t>
  </si>
  <si>
    <t>Регистрация и рассмотрение в установленном порядке уведомления о проведении публичных мероприятий на территории муниципального образования</t>
  </si>
  <si>
    <t>Предоставление муниципальной услуги по предоставлению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 (ТАР)</t>
  </si>
  <si>
    <t>Предоставление муниципальной услуги по записи на обзорные, тематические и интерактивные экскурсии (ТАР)</t>
  </si>
  <si>
    <t>Услуги в сфере трудовых отношений</t>
  </si>
  <si>
    <t>Уведомительная регистрация коллективных договоров и соглашений</t>
  </si>
  <si>
    <t>Отчисление (исключение) или перевод несовершеннолетних, не получивших общего образования из образовательного учреждения</t>
  </si>
  <si>
    <t>Выдача разрешения на расторжение трудового договора с несовершеннолетним по инициативе работодателя</t>
  </si>
  <si>
    <t>Оказание помощи в трудовом и бытовом устройстве несовершеннолетних, освобождённых из учреждений уголовно-исполнительной системы либо вернувшихся из специальных учебно-воспитательных учреждений</t>
  </si>
  <si>
    <t>Услуги в сфере транспорта</t>
  </si>
  <si>
    <t>Согласование временных схем организации дорожного движения при проведении строительных, аварийно-восстановительных и прочих работ, связанных с ограничением проезда автомобильного транспорта</t>
  </si>
  <si>
    <t>Согласование разрешительных документов, поступающих от пассажироперевозчиков (организаций и индивидуальных предпринимателей), актов обследования автобусных маршрутов, расписания движения транспортных средств по утверждённым маршрутам, паспортов движения маршрутов</t>
  </si>
  <si>
    <t>Заключение договоров перевозок на территории поселения</t>
  </si>
  <si>
    <t xml:space="preserve">Предоставление пользователям автомобильных дорог местного значения информации о состоянии автомобильных дорог </t>
  </si>
  <si>
    <t>Согласование и Выдача маршрутов движения транспортных средств, осуществляющих перевозку опасных, тяжеловесных и крупногабаритных грузов по муниципальным автомобильным дорогам и выдаче специального разрешения на движение транспортного средства, осуществляющего перевозку опасных, тяжеловесных и крупногабаритных грузов по муниципальным автомобильным дорогам</t>
  </si>
  <si>
    <t>Предоставление пользователям автомобильных дорог общего пользования местного значения муниципального образования информации о состоянии автомобильных дорог общего пользования местного значения муниципального образования</t>
  </si>
  <si>
    <t>Согласование документов по гражданской обороне, предупреждению и ликвидации последствий чрезвычайных ситуаций</t>
  </si>
  <si>
    <t>Услуги в сфере развития потребительского рынка</t>
  </si>
  <si>
    <t>Организация ярмарок на территории муниципального образования</t>
  </si>
  <si>
    <t>Оказание поддержки социально ориентированным некоммерческим организациям, благотворительной деятельности и добровольчеству</t>
  </si>
  <si>
    <t>Согласование мест осуществления сезонной выездной, ярмарочной торговли</t>
  </si>
  <si>
    <t>Выдача свидетельства о праве на размещение нестационарного торгового объекта на территории муниципального образования</t>
  </si>
  <si>
    <t>Выдача (продление действия, переоформление) разрешений на право организации розничных рынков</t>
  </si>
  <si>
    <t xml:space="preserve">Количество обращений за отчётный период </t>
  </si>
  <si>
    <t>ИТОГО за 1 квартал</t>
  </si>
  <si>
    <t>январь</t>
  </si>
  <si>
    <t>февраль</t>
  </si>
  <si>
    <t>март</t>
  </si>
  <si>
    <t>апрель</t>
  </si>
  <si>
    <t>ИТОГО за 1 квартал (МФЦ+УРМ)</t>
  </si>
  <si>
    <t>УРМ</t>
  </si>
  <si>
    <t>МФЦ</t>
  </si>
  <si>
    <t>Наименование услуги</t>
  </si>
  <si>
    <t>Всего</t>
  </si>
  <si>
    <t>МФЦ*</t>
  </si>
  <si>
    <t>Копировально-множительные услуги (не касающиеся предоставления гос. и мун. услуг)</t>
  </si>
  <si>
    <t>Фото (на платной основе)</t>
  </si>
  <si>
    <t>Консультирование по всем вопросам организации предоставления государственных и муниципальных услуг на базе МФЦ  (call-центр, ресепшн)</t>
  </si>
  <si>
    <t>Приём документов по предоставлению услуги "Перевод документов с иностранных языков"</t>
  </si>
  <si>
    <t>Управление Федеральной налоговой службы</t>
  </si>
  <si>
    <t>Заполнение декларации 3-НДФЛ</t>
  </si>
  <si>
    <t>ООО "Жилсервис"</t>
  </si>
  <si>
    <t>Консультационные услуги по выдаче технических условий на установку, опломбирование и прием к расчетам внутриквартирных приборов горячей воды*</t>
  </si>
  <si>
    <t>Центр обеспечения информации "Энергия" ФСО РФ</t>
  </si>
  <si>
    <t>Доступ к правовой информации, содержащейся в информационно-правовой системе «Законодательство России» через портал «Официальный интернет-портал правовой информации».</t>
  </si>
  <si>
    <t>ООО "СБИС"</t>
  </si>
  <si>
    <t>Приём прочих документов</t>
  </si>
  <si>
    <t>ООО "Межа"</t>
  </si>
  <si>
    <t>НПФ "Европейский пенсионный фонд"</t>
  </si>
  <si>
    <t>СК "СОГАЗ-Мед".</t>
  </si>
  <si>
    <t>"ВТБ Страхование"</t>
  </si>
  <si>
    <r>
      <t xml:space="preserve">Выдача согласия на строительство, реконструкцию  в границах полосы отвода и придорожной полосы и на присоединение (примыкание) к автомобильной дороге общего пользования муниципального значения Московской области </t>
    </r>
    <r>
      <rPr>
        <b/>
        <sz val="10"/>
        <color theme="9" tint="-0.499984740745262"/>
        <rFont val="Calibri"/>
        <family val="2"/>
        <charset val="204"/>
        <scheme val="minor"/>
      </rPr>
      <t>(ТАР)</t>
    </r>
  </si>
  <si>
    <t>май</t>
  </si>
  <si>
    <t>Банковское обслуживание (кроме подготовки документов для открытия расчетного счета)</t>
  </si>
  <si>
    <t>Брошюрование</t>
  </si>
  <si>
    <t xml:space="preserve">Бухгалтерское обслуживание </t>
  </si>
  <si>
    <t>Выезд сотрудника МФЦ к заявителю для приема заявлений и документов</t>
  </si>
  <si>
    <t>Доставка документов (без приема заявлений и документов)</t>
  </si>
  <si>
    <t>Оформление страховых полисов (кроме ОМС)</t>
  </si>
  <si>
    <r>
      <t xml:space="preserve">Запись информации на электронный носитель </t>
    </r>
    <r>
      <rPr>
        <i/>
        <sz val="11"/>
        <rFont val="Calibri"/>
        <family val="2"/>
        <charset val="204"/>
        <scheme val="minor"/>
      </rPr>
      <t>(кроме электронных документов по услугам, предоставляемым на базе МФЦ!!!)</t>
    </r>
  </si>
  <si>
    <t>Сканирование</t>
  </si>
  <si>
    <t>Заполнение налоговых деклараций по налогу на доходы физических лиц (форма 3-НДФЛ)</t>
  </si>
  <si>
    <t>Заполнение налоговых деклараций по налогу на доходы физических лиц (форма 3-НДФЛ) с заявлением о предоставлении вычета, описью вложения</t>
  </si>
  <si>
    <t>Информационно-консультационные услуги</t>
  </si>
  <si>
    <r>
      <t>Ксерокопирование (</t>
    </r>
    <r>
      <rPr>
        <i/>
        <sz val="11"/>
        <rFont val="Calibri"/>
        <family val="2"/>
        <charset val="204"/>
        <scheme val="minor"/>
      </rPr>
      <t>кроме документов по услугам, предоставляемым на базе МФЦ!!!)</t>
    </r>
  </si>
  <si>
    <t>Ламинирование</t>
  </si>
  <si>
    <t>Услуга МОБТИ (справка о наличии/отсутствии недвидимого имущества до 1998г.)</t>
  </si>
  <si>
    <t>Услуги БТИ</t>
  </si>
  <si>
    <t>Техприсоединение к электросетям</t>
  </si>
  <si>
    <t>Набор текста (Word, Excel)</t>
  </si>
  <si>
    <t>переход из ПФР в НПФ или из одного НПФ в другой НПФ</t>
  </si>
  <si>
    <t>выдача полисов ОМС</t>
  </si>
  <si>
    <t>Организация VIP обслуживания для бизнеса</t>
  </si>
  <si>
    <t>Организация проведения семинаров, конференций, совещаний, круглых столов и т.п. с использованием технических средств</t>
  </si>
  <si>
    <t>Отправка документов по электронной почте (кроме электронных документов по услугам, предоставляемым на базе МФЦ!!!)</t>
  </si>
  <si>
    <t>Отправка факса</t>
  </si>
  <si>
    <t>Подготовка документов для внесения изменений в учредительные документы юридического лица</t>
  </si>
  <si>
    <t>Подготовка документов для открытия расчетного счета (с уведомлением)</t>
  </si>
  <si>
    <t>Подготовка документов для регистрации крестьянского фермерского хозяйства, ликвидации и др.</t>
  </si>
  <si>
    <t xml:space="preserve">ИП: регистрация, снятие с учета </t>
  </si>
  <si>
    <t>Подготовка документов для регистрации юридического лица, ликвидации и др.</t>
  </si>
  <si>
    <t>Представление интересов граждан в суде и иных инстанциях</t>
  </si>
  <si>
    <t>Проведение индивидуальных консультаций юриста, предоставление информации с использованием нормативно-правовой базы и интернет ресурсов</t>
  </si>
  <si>
    <t>Распечатка документов и фотографий с электронного носителя</t>
  </si>
  <si>
    <t>Распечатка информации из сети Интернет</t>
  </si>
  <si>
    <t>Редактирование текстовой информации</t>
  </si>
  <si>
    <t>Составление договора дарения , мены, купли-продажи, безвозмездного пользования, аренды, субаренды, найма и др.</t>
  </si>
  <si>
    <t>Составление жалобы (апелляционной, кассационной и в иных инстанциях)</t>
  </si>
  <si>
    <t>Составление исковых заявлений, претензий</t>
  </si>
  <si>
    <t>Составление писем, заявлений</t>
  </si>
  <si>
    <t>Составление проекта соглашения о задатке, о расторжении договора аренды,  о совместном пользовании земельным участком, об определении долей (в недвижимом имуществе) и др.</t>
  </si>
  <si>
    <t>Специальное выездное обслуживание (застройщики, банки, пр. организации)</t>
  </si>
  <si>
    <t>Страхование (коробочные продукты)</t>
  </si>
  <si>
    <t>Фотоуслуги</t>
  </si>
  <si>
    <t>Выдача квалифицированной электронной подписи (КЭП)</t>
  </si>
  <si>
    <t>Юридическое сопровождение открытия бизнеса</t>
  </si>
  <si>
    <t>Юридическое сопровождение при купле-продаже, дарении, мене недвижимого имущества, при оформлении наследуемого имущества (с необходимыми документами)</t>
  </si>
  <si>
    <t>Всего май</t>
  </si>
  <si>
    <r>
      <t xml:space="preserve">Наименование услуги    </t>
    </r>
    <r>
      <rPr>
        <b/>
        <sz val="13"/>
        <color theme="1"/>
        <rFont val="Calibri"/>
        <family val="2"/>
        <charset val="204"/>
        <scheme val="minor"/>
      </rPr>
      <t>(только МФЦ ГО Серебряные Пруды)</t>
    </r>
  </si>
  <si>
    <t>ИТОГО :  I-V</t>
  </si>
  <si>
    <t>ИТОГО :    I-V</t>
  </si>
  <si>
    <t>ИТОГО :    I-IV</t>
  </si>
  <si>
    <t>I-V</t>
  </si>
  <si>
    <t>Государственная инспекция труда в Московской области</t>
  </si>
  <si>
    <t>Всего принято обращений по услугам ГИТ МО</t>
  </si>
  <si>
    <t>Всего консультаций по услугам ГИТ МО</t>
  </si>
  <si>
    <t>Всего выдано по услугам ГИТ МО</t>
  </si>
  <si>
    <t>Центральное управление Ростехнадзора</t>
  </si>
  <si>
    <t>Всего принято обращений по услугам ЦУ Ростехнадзора</t>
  </si>
  <si>
    <t>Всего консультаций по услугам ЦУ Ростехнадзора</t>
  </si>
  <si>
    <t>Всего выдано по услугам ЦУ Ростехнадзора</t>
  </si>
  <si>
    <t>ФКУ "Военный комиссариат Московской области"</t>
  </si>
  <si>
    <t>Постановка  на воинский учет (снятие с воинского учета) отдельных категорий граждан Российской Федерации  и внесение изменений в документы воинского учета</t>
  </si>
  <si>
    <t>Всего принято обращений по услугам ФКУ "Военный комиссариат Московской области"</t>
  </si>
  <si>
    <t>Всего консультаций по услугам ФКУ "Военный комиссариат Московской области"</t>
  </si>
  <si>
    <t>Всего выдано по услугам ФКУ "Военный комиссариат Московской области"</t>
  </si>
  <si>
    <t>Регистрация Московского областного трехстороннего (регионального) соглашения, Московского областного трехстороннего соглашения о минимальной заработной плате, областных отраслевых (межотраслевых), территориальных и иных соглашений, а также коллективных договоров</t>
  </si>
  <si>
    <t>Определение размера денежных средств на проведение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ремонт которых подлежит оплате за счет средств федерального бюджета путем выплаты гражданам соответствующих средств</t>
  </si>
  <si>
    <t>Выплата государственных единовременных пособий и ежемесячных денежных компенсаций гражданам при возникновении у них поствакцинальных осложнений</t>
  </si>
  <si>
    <t>Осуществление дополнительного ежемесячного пенсионного обеспечения отдельным категориям граждан</t>
  </si>
  <si>
    <t>Назначение ежегодной денежной выплаты инвалидам боевых действий, имеющим место жительства в Московской области</t>
  </si>
  <si>
    <t>Выплата компенсации стоимости проезда реабилитированным лицам, имеющим место жительства в Московской области</t>
  </si>
  <si>
    <t>Назначение ежегодной денежной выплаты реабилитированным лицам и лицам, признанным пострадавшими от политических репрессий, имеющим место жительства в Московской области</t>
  </si>
  <si>
    <t>Назначение и предоставление ежемесячной компенсационной выплаты отдельным категориям граждан, имеющим место жительства в Московской области</t>
  </si>
  <si>
    <t>Осуществление ежегодной денежной выплаты гражданам, награжденным нагрудным знаком «Почетный донор России», «Почетный донор СССР», имеющим место жительства в Московской области</t>
  </si>
  <si>
    <t>Назначение и выплата денежной компенсации расходов на установку телефона реабилитированным лицам, имеющим место жительства в Московской области</t>
  </si>
  <si>
    <t>Обеспечение мобильными телефонами с ежемесячной оплатой услуг сотовой телефонной связи отдельных категорий граждан, имеющих место жительства в Московской области</t>
  </si>
  <si>
    <t>Выдача удостоверений инвалидам Великой Отечественной войны, лицам, приравненным к ним по льготам, членам семей погибших военнослужащих, бывшим несовершеннолетним узникам фашистских концлагерей, гетто и других мест принудительного содержания, созданных фашистами и их союзниками в период Второй мировой войны, имеющим место жительства в Московской области</t>
  </si>
  <si>
    <t>Оказание экстренной социальной помощи гражданам, имеющим место жительства в Московской области</t>
  </si>
  <si>
    <t>Назначение ежемесячной денежной компенсации гражданам, достигшим возраста 70 лет и старше, получающим пенсию в соответствии с законодательством Российской Федерации</t>
  </si>
  <si>
    <t>Назначение компенсационных выплат нетрудоустроенным женщинам, имеющим детей в возрасте до 3 лет, уволенным в связи с ликвидацией организации</t>
  </si>
  <si>
    <t>Назначение ежемесячного пособия детям-инвалидам</t>
  </si>
  <si>
    <t>Назначение ежемесячного пособия студенческим семьям, имеющим детей, и отдельным категориям студентов</t>
  </si>
  <si>
    <t>Назначение материальной помощи в связи с Днем памяти погибших в радиационных авариях и катастрофах</t>
  </si>
  <si>
    <t>Назначение денежных средств на содержание детей, находящихся под опекой или попечительством</t>
  </si>
  <si>
    <t>Постановка на учет в качестве усыновителя, опекуна, попечителя, приемного родителя и предоставление гражданам информации о детях, оставшихся без попечения родителей, из регионального банка данных о детях, оставшихся без попечения родителей</t>
  </si>
  <si>
    <t>Принятие решения о назначении опекуна (о возможности гражданина быть опекуном)</t>
  </si>
  <si>
    <t>Выдача разрешения на безвозмездное пользование имуществом подопечного в интересах опекуна</t>
  </si>
  <si>
    <t>Назначение опекунов или попечителей в отношении несовершеннолетних граждан по заявлению их родителей, а также по заявлению несовершеннолетних граждан</t>
  </si>
  <si>
    <t>Выдача согласия на обмен жилыми помещениями, которые предоставлены по договорам социального найма и в которых проживают несовершеннолетние граждане, являющиеся членами семей нанимателей данных жилых помещений</t>
  </si>
  <si>
    <t>Установление опеки или попечительства по договору об осуществлении опеки или попечительства в отношении несовершеннолетнего подопечного</t>
  </si>
  <si>
    <t>Выдача разрешения на раздельное проживание попечителей и их несовершеннолетних подопечных</t>
  </si>
  <si>
    <t>Установление предварительной опеки или попечительства в отношении несовершеннолетних</t>
  </si>
  <si>
    <t>Выдача предварительного разрешения органа опеки и попечительства, затрагивающего осуществление имущественных прав несовершеннолетнего подопечного</t>
  </si>
  <si>
    <t>Формирование в установленном законодательством порядке списка детей-сирот и детей, оставшихся без попечения родителей, а также лиц из числа детей-сирот и детей, оставшихся без попечения родителей, которые подлежат обеспечению жилыми помещениями в соответствии с законодательством</t>
  </si>
  <si>
    <t>Подача извещения о начале строительства (в части регистрации общего и (или) специального журнала учета выполнения работ при строительстве, реконструкции объектов капитального строительства при подаче заявителем извещения посредством РПГУ)(Регистрация общего и (или) специального журнала учета выполнения работ при строительстве, реконструкции, капитальном ремонте объектов капитального строительства (при направлении заявителем извещения о начале строительства, реконструкции объекта капитального строительства в Главное управление государственного строительного надзора Московской области посредством портала государственных и муниципальных услуг (функций) Московской области)ресурсов (ЗОС) и выдача ЗОС или отказа в выдаче ЗОС.)</t>
  </si>
  <si>
    <t>Постановка на учёт и предоставление информации об организации оказания высокотехнологичной медицинской помощи</t>
  </si>
  <si>
    <t>Постановка на учёт и предоставление информации об организации оказания медицинской помощи, предусмотренной законодательством Московской области для определенной категории граждан</t>
  </si>
  <si>
    <t>Предоставление сведений, содержащихся в государственной информационной системе обеспечения градостроительной деятельности Московской области</t>
  </si>
  <si>
    <t>Министерство физической культуры и спорта Московской области</t>
  </si>
  <si>
    <t>Государственная аккредитация общественных организаций Московской области или структурных подразделений (Московских областных отделений) общероссийской спортивной федерации для наделения их статусом Московских областных спортивных федераций</t>
  </si>
  <si>
    <t>Присвоение спортивных разрядов в порядке, установленном Положением о Единой всероссийской спортивной классификации</t>
  </si>
  <si>
    <t>Всего принято обращений по Министерству физической культуры и спорта МО</t>
  </si>
  <si>
    <t>Всего консультаций по Министерству  физической культуры и спорта МО</t>
  </si>
  <si>
    <t>Всего выдано по Министерству  физической культуры и спорта МО</t>
  </si>
  <si>
    <t>Главное управление культурного наследия Московской области</t>
  </si>
  <si>
    <t>Предоставление информации об объектах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и местного (муниципального)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</si>
  <si>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Выдача заданий и разрешений на проведение работ по сохранению объектов культурного наследия регионального (областного) значения и выявленных объектов культурного наследия</t>
  </si>
  <si>
    <t>Выдача заданий и разрешений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</si>
  <si>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Согласование проектной документации на проведение работ по сохранению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t>
  </si>
  <si>
    <t>Согласование проектной документации на проведение работ по сохранению объектов культурного наследия регионального (областного) значения и выявленных объектов культурного наследия</t>
  </si>
  <si>
    <t>Согласование проектной документации или разделов проектной документации об обеспечении сохранности объектов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выявленных объектов культурного наследия или проектов обеспечения сохранности указанных объектов культурного наследия либо планов проведения спасательных археологических полевых работ, включающих оценку воздействия проводимых работ на указанные объекты культурного наследия, при проведении изыскательских, проектных, земляных, строительных, мелиоративных, хозяйственных работ, указанных в статье 30 Федерального закона «Об объектах культурного наследия (памятниках истории и культуры) народов Российской Федерации» работ по использованию лесов и иных работ на территории указанных объектов культурного наследия</t>
  </si>
  <si>
    <t>Согласование проектов зон охраны, особых режимов использования земель и требований к градостроительным регламентам в границах зон охраны объектов культурного наследия регионального (областного) значения, а также объектов культурного наследия федерального значения по согласованию с федеральным органом охраны объектов культурного наследия</t>
  </si>
  <si>
    <t>Выдача собственнику или иному законному владельцу объекта культурного наследия паспорта объекта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находящихся на территории Московской области и включенных в единый государственный реестр объектов культурного наследия (памятниках истории и культуры) народов Российской Федерации</t>
  </si>
  <si>
    <t>Согласование установки информационных надписей и обозначений на объектах культурного наследия регионального (областного) значения</t>
  </si>
  <si>
    <t>Оформление заключения о допустимости проведения переустройства и (или) перепланировки жилого помещения, если такое жилое помещение или дом, в котором оно находится, является объектом культурного наследия федерального значения (за исключением отдельных объектов культурного наследия, перечень которых устанавливается Правительством Российской Федерации), регионального (областного) значения и выявленных объектов культурного наследия</t>
  </si>
  <si>
    <t>Всего принято обращений по ГУ Культнаследия МО</t>
  </si>
  <si>
    <t>Всего консультаций по ГУ Культнаследия МО</t>
  </si>
  <si>
    <t>Всего выдано по ГУ Культнаследия МО</t>
  </si>
  <si>
    <t>Главное Управление территориальной политики Московской области</t>
  </si>
  <si>
    <t>Рассмотрение уведомлений о проведении публичных мероприятий на территории двух и более муниципальных образований, не входящих в состав одного муниципального района, а также на объектах транспортной инфраструктуры, используемых для транспорта общего пользования</t>
  </si>
  <si>
    <t>Всего принято обращений по  ГУТП МО</t>
  </si>
  <si>
    <t>Всего консультаций по Госжилинспекции ГУТП МО</t>
  </si>
  <si>
    <t>Всего выдано по Госжилинспекции ГУТП МО</t>
  </si>
  <si>
    <t xml:space="preserve">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t>
  </si>
  <si>
    <t xml:space="preserve">Услуга по информированию о тренингах по программам обучения АО «Корпорация «МСП» и электронной записи на участие в таких тренингах
</t>
  </si>
  <si>
    <t xml:space="preserve">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
</t>
  </si>
  <si>
    <t xml:space="preserve">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
</t>
  </si>
  <si>
    <t>Услуга по регистрации на Портале Бизнес-навигатора МСП</t>
  </si>
  <si>
    <t>Межрегиональное управление №170 Федерального медико-биологического агентства</t>
  </si>
  <si>
    <t>Всего принято обращений по услугам МУ №170 ФМБА</t>
  </si>
  <si>
    <t>Всего консультаций по услугам МУ №170 ФМБА</t>
  </si>
  <si>
    <t>Всего выдано по услугам МУ №170 ФМБА</t>
  </si>
  <si>
    <t>ИТОГО за 2 квартал</t>
  </si>
  <si>
    <t>ИТОГО за 1 полугодие</t>
  </si>
  <si>
    <t>июнь</t>
  </si>
  <si>
    <t xml:space="preserve">ИТОГО за 2 квартал </t>
  </si>
  <si>
    <t>Всего июнь</t>
  </si>
  <si>
    <t>июль</t>
  </si>
  <si>
    <t>Всего июль</t>
  </si>
  <si>
    <t>ИТОГО за 3 квартал</t>
  </si>
  <si>
    <t>ИТОГО за 9 м-в</t>
  </si>
  <si>
    <t>август</t>
  </si>
  <si>
    <t>сентябрь</t>
  </si>
  <si>
    <t>Всего август</t>
  </si>
  <si>
    <t>Всего сентябрь</t>
  </si>
  <si>
    <t>Присвоение квалификационных категорий спортивных судей в порядке, установленном Положением о спортивных судьях</t>
  </si>
  <si>
    <t>Выдача удостоверений гражданам, подвергшимся воздействию радиации</t>
  </si>
  <si>
    <t>Назначение оплаты дополнительного оплачиваемого отпуска гражданам, подвергшимся воздействию радиации вследствии катастрофы на Чебнобыльской АЭС</t>
  </si>
  <si>
    <t>ГКУ МО  "Московский областной центр поддержки предпринимательства"</t>
  </si>
  <si>
    <t>Прием заявок на участие в кронкурсных отборах по предоставлению финансовой поддержки (субсидии) субъектам малого и среднего предпринимательства</t>
  </si>
  <si>
    <t>Всего принято обращений по центру поддержки предпринимательства</t>
  </si>
  <si>
    <t>Всего консультаций  по центру поддержки предпринимательства</t>
  </si>
  <si>
    <t>Всего выдано  по центру поддержки предпринимательства</t>
  </si>
  <si>
    <t>Прием запроса о предоставлении акта совместной сверки расчетов по налогам, сборам, пеням, штрафам, процентам</t>
  </si>
  <si>
    <t>Напрвление в налоговый орган налоговых деклараций по налогу на доходы физических лиц по форме -НДФЛ на бумажном носителе для налогоплательщиков физических лиц</t>
  </si>
  <si>
    <t>Прием заявления о доступе к личному кабинету налогоплательщика для физических лий</t>
  </si>
  <si>
    <t>за 9 м-в</t>
  </si>
  <si>
    <t>октябрь</t>
  </si>
  <si>
    <t>Прием заявлений и документов страхователей на выделение средств на выплату пособий по обязательному социальному страхованию (в части подачи заявления)</t>
  </si>
  <si>
    <t>Регистрация и снятие с регистрационного учета страхователей - юридических лиц по месту нахождения обособленных подразделений</t>
  </si>
  <si>
    <t>Подтверждение основного вида экономической деятельности страхователя по обязательному социальному страхованию от несчастных случаев на производстве и профессиональных заболеваний - юридического лица, а также видов экономической деятельности подразделений страхователя, являющихся самостоятельными классификационными единицами</t>
  </si>
  <si>
    <t>Зачет или возврат сумм излишне уплаченных страховых взносов, пеней и штрафов</t>
  </si>
  <si>
    <t>Сверка расчетов по страховым взносам, пеням и штрафам</t>
  </si>
  <si>
    <t>ноябрь</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</si>
  <si>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аренду</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</si>
  <si>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безвозмездное пользование</t>
  </si>
  <si>
    <t>Предварительное согласование предоставления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t>
  </si>
  <si>
    <t>Предоставление земельных участков, для размещения строящихся и реконструируемых автомобильных дорог регионального значения Московской области, легкорельсового транспорта регионального значения и объектов инфраструктуры, а также объектов транспорта и транспортно-пересадочных узлов регионального значения в постоянное бессрочное пользование</t>
  </si>
  <si>
    <t>Согласование местоположения границ земельных участков, являющихся смежными по отношению к земельным участкам, находящимся в собственности Московской области и расположенным в границах полос отвода автомобильных дорог регионального или межмуниципального значения Московской области</t>
  </si>
  <si>
    <t>Заключение договоров купли-продажи лесных насаждений для собственных нужд граждан</t>
  </si>
  <si>
    <t>Выдача разрешений на использование лесных участков без их предоставления и установления сервитутов</t>
  </si>
  <si>
    <t>МФЦ Балашиха ГО</t>
  </si>
  <si>
    <t>МФЦ Балашиха ГО, Железнодорожный</t>
  </si>
  <si>
    <t>МФЦ Бронницы ГО</t>
  </si>
  <si>
    <t>МФЦ Власиха ГО</t>
  </si>
  <si>
    <t>МФЦ Волоколамский МР</t>
  </si>
  <si>
    <t>МФЦ Воскресенский МР</t>
  </si>
  <si>
    <t>МФЦ Воскресенский МР, Белоозерский</t>
  </si>
  <si>
    <t>МФЦ Восход ГО</t>
  </si>
  <si>
    <t>МФЦ Дзержинский ГО</t>
  </si>
  <si>
    <t>МФЦ Дзержинский ГО ул. Академика Жукова, д. 40</t>
  </si>
  <si>
    <t>МФЦ Дмитровский МР</t>
  </si>
  <si>
    <t>МФЦ Долгопрудный ГО</t>
  </si>
  <si>
    <t>МФЦ Домодедово ГО</t>
  </si>
  <si>
    <t>МФЦ Домодедово ГО, 1-й Советский</t>
  </si>
  <si>
    <t>МФЦ Домодедово ГО, ул. Талалихина д. 8</t>
  </si>
  <si>
    <t>МФЦ Дубна ГО Правобережный</t>
  </si>
  <si>
    <t>МФЦ Дубна ГО Левобережный</t>
  </si>
  <si>
    <t>МФЦ Егорьевск ГО</t>
  </si>
  <si>
    <t>МФЦ Жуковский ГО</t>
  </si>
  <si>
    <t>МФЦ Зарайский МР</t>
  </si>
  <si>
    <t>МФЦ Звездный городок ГО</t>
  </si>
  <si>
    <t>МФЦ Звенигород ГО</t>
  </si>
  <si>
    <t>МФЦ Ивантеевка ГО</t>
  </si>
  <si>
    <t>МФЦ Истринский МР</t>
  </si>
  <si>
    <t>МФЦ Истринский МР, Дедовск</t>
  </si>
  <si>
    <t>МФЦ Кашира ГО</t>
  </si>
  <si>
    <t>МФЦ Клинский МР</t>
  </si>
  <si>
    <t>МФЦ Коломна ГО</t>
  </si>
  <si>
    <t>МФЦ Коломенский МР</t>
  </si>
  <si>
    <t>МФЦ Королев ГО</t>
  </si>
  <si>
    <t>МФЦ Королев ГО, Космонавтов</t>
  </si>
  <si>
    <t>МФЦ Королев ГО, Юбилейный</t>
  </si>
  <si>
    <t>МФЦ Котельники ГО</t>
  </si>
  <si>
    <t>МФЦ Красноармейск ГО</t>
  </si>
  <si>
    <t>МФЦ Красногорский МР, ул. Ленина, д . 2</t>
  </si>
  <si>
    <t>МФЦ Красногорский МР, Павшинская Пойма</t>
  </si>
  <si>
    <t>МФЦ Красногорский МР, Парк-2</t>
  </si>
  <si>
    <t>МФЦ Красногорский МР, Нахабино</t>
  </si>
  <si>
    <t>МФЦ Красногорский МР, Ильинское</t>
  </si>
  <si>
    <t>МФЦ Красногорский МР, Путилково</t>
  </si>
  <si>
    <t>МФЦ Краснознаменск ГО</t>
  </si>
  <si>
    <t>МФЦ Ленинский МР</t>
  </si>
  <si>
    <t>МФЦ Лобня ГО, Ленина</t>
  </si>
  <si>
    <t>МФЦ Лобня ГО, Молодежная</t>
  </si>
  <si>
    <t>МФЦ Лосино-Петровский ГО</t>
  </si>
  <si>
    <t>МФЦ Лотошинский МР</t>
  </si>
  <si>
    <t>МФЦ Луховицкий МР</t>
  </si>
  <si>
    <t>МФЦ Лыткарино ГО</t>
  </si>
  <si>
    <t>МФЦ Люберецкий МР, Октябрьский</t>
  </si>
  <si>
    <t>МФЦ Люберецкий МР, Северный</t>
  </si>
  <si>
    <t>МФЦ Люберецкий МР, Ухтомский</t>
  </si>
  <si>
    <t>МФЦ Люберецкий МР, Красково</t>
  </si>
  <si>
    <t>МФЦ Люберецкий МР, Малаховка</t>
  </si>
  <si>
    <t>МФЦ Люберецкий МР, Томилино</t>
  </si>
  <si>
    <t>МФЦ Можайский МР</t>
  </si>
  <si>
    <t>МФЦ Молодежный ГО</t>
  </si>
  <si>
    <t>МФЦ Мытищи ГО,  Карла Маркса</t>
  </si>
  <si>
    <t>МФЦ Наро-Фоминский МР, Полубоярова</t>
  </si>
  <si>
    <t>МФЦ Наро-Фоминский МР, Апрелевка</t>
  </si>
  <si>
    <t>МФЦ Наро-Фоминский МР, Калининец</t>
  </si>
  <si>
    <t>МФЦ Ногинский МР</t>
  </si>
  <si>
    <t>МФЦ Ногинский МР, Старая Купавна</t>
  </si>
  <si>
    <t>МФЦ Ногинский МР, Электроугли</t>
  </si>
  <si>
    <t>МФЦ Одинцовский МР</t>
  </si>
  <si>
    <t>МФЦ Одинцовский МР, Кубинка</t>
  </si>
  <si>
    <t>МФЦ Одинцовский МР, Никольское</t>
  </si>
  <si>
    <t>МФЦ Озеры ГО</t>
  </si>
  <si>
    <t>МФЦ Орехово-Зуево ГО</t>
  </si>
  <si>
    <t>МФЦ Орехово-Зуевский МР</t>
  </si>
  <si>
    <t>МФЦ Орехово-Зуевский МР, Куровское</t>
  </si>
  <si>
    <t>МФЦ Павлово-Посадский МР, Кропоткина</t>
  </si>
  <si>
    <t>МФЦ Павлово-Посадский МР</t>
  </si>
  <si>
    <t>МФЦ Подольск ГО</t>
  </si>
  <si>
    <t>МФЦ Подольск ГО, Высотная</t>
  </si>
  <si>
    <t>МФЦ Подольск ГО, Климовск</t>
  </si>
  <si>
    <t>МФЦ Талдомский МР</t>
  </si>
  <si>
    <t>МФЦ Фрязино ГО</t>
  </si>
  <si>
    <t>МФЦ Фрязино ГО,                      ул. Нахимова д. 23</t>
  </si>
  <si>
    <t>МФЦ Химки ГО, Юбилейный</t>
  </si>
  <si>
    <t>МФЦ Химки ГО, Сходня</t>
  </si>
  <si>
    <t>МФЦ Черноголовка ГО</t>
  </si>
  <si>
    <t>МФЦ Чеховский МР</t>
  </si>
  <si>
    <t>МФЦ Чеховский МР, Троицкое</t>
  </si>
  <si>
    <t>МФЦ Шатурский МР</t>
  </si>
  <si>
    <t>МФЦ Шаховская ГО</t>
  </si>
  <si>
    <t>МФЦ Щелковский МР</t>
  </si>
  <si>
    <t>МФЦ Щелковский МР, Монино</t>
  </si>
  <si>
    <t>МФЦ Электрогорск ГО</t>
  </si>
  <si>
    <t>МФЦ Электросталь ГО</t>
  </si>
  <si>
    <t>МФЦ Электросталь ГО, Победы</t>
  </si>
  <si>
    <t>Специальное выездное обслуживание, кроме застройщиков (банки, пр. организации)</t>
  </si>
  <si>
    <t>ноябрь МФЦ</t>
  </si>
  <si>
    <t>октябрь МФЦ</t>
  </si>
  <si>
    <t>декабрь</t>
  </si>
  <si>
    <t>декабрь МФЦ</t>
  </si>
  <si>
    <t>Федеральное агентство по техническому регулированию и метрологии (Росстандарт)</t>
  </si>
  <si>
    <t>Всего принято обращений по услугам "Росстандарта"</t>
  </si>
  <si>
    <t>Всего консультаций по услугам "Росстандарта"</t>
  </si>
  <si>
    <t>Всего выдано по услугам "Росстандарта"</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</si>
  <si>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Московской области,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Московской области и указанные маршрут, часть маршрута не проходят по автомобильным дорогам федерального значения, участкам таких автомобильных дорог</t>
  </si>
  <si>
    <t>ИТОГО за год</t>
  </si>
  <si>
    <t>Всего за 2017 год</t>
  </si>
  <si>
    <t>ФОИВ</t>
  </si>
  <si>
    <t>РОИВ</t>
  </si>
  <si>
    <t>ОМСУ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</si>
</sst>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6"/>
      <color theme="1"/>
      <name val="Calibri"/>
      <family val="2"/>
      <charset val="204"/>
      <scheme val="minor"/>
    </font>
    <font>
      <b/>
      <sz val="12"/>
      <color theme="0"/>
      <name val="Calibri"/>
      <family val="2"/>
      <charset val="204"/>
      <scheme val="minor"/>
    </font>
    <font>
      <b/>
      <sz val="12"/>
      <name val="Calibri"/>
      <family val="2"/>
      <charset val="204"/>
      <scheme val="minor"/>
    </font>
    <font>
      <sz val="10"/>
      <name val="Calibri"/>
      <family val="2"/>
      <charset val="204"/>
      <scheme val="minor"/>
    </font>
    <font>
      <sz val="9"/>
      <name val="Calibri"/>
      <family val="2"/>
      <charset val="204"/>
      <scheme val="minor"/>
    </font>
    <font>
      <b/>
      <sz val="10"/>
      <name val="Calibri"/>
      <family val="2"/>
      <charset val="204"/>
      <scheme val="minor"/>
    </font>
    <font>
      <sz val="10"/>
      <color theme="1"/>
      <name val="Calibri"/>
      <family val="2"/>
      <charset val="204"/>
      <scheme val="minor"/>
    </font>
    <font>
      <sz val="9"/>
      <color theme="1"/>
      <name val="Calibri"/>
      <family val="2"/>
      <charset val="204"/>
      <scheme val="minor"/>
    </font>
    <font>
      <sz val="10"/>
      <color theme="1" tint="0.499984740745262"/>
      <name val="Calibri"/>
      <family val="2"/>
      <charset val="204"/>
      <scheme val="minor"/>
    </font>
    <font>
      <sz val="9"/>
      <color theme="1" tint="0.499984740745262"/>
      <name val="Calibri"/>
      <family val="2"/>
      <charset val="204"/>
      <scheme val="minor"/>
    </font>
    <font>
      <sz val="14"/>
      <color theme="1"/>
      <name val="Calibri"/>
      <family val="2"/>
      <charset val="204"/>
      <scheme val="minor"/>
    </font>
    <font>
      <b/>
      <sz val="16"/>
      <name val="Calibri"/>
      <family val="2"/>
      <charset val="204"/>
      <scheme val="minor"/>
    </font>
    <font>
      <sz val="16"/>
      <name val="Calibri"/>
      <family val="2"/>
      <charset val="204"/>
      <scheme val="minor"/>
    </font>
    <font>
      <b/>
      <sz val="10"/>
      <color theme="8" tint="-0.249977111117893"/>
      <name val="Calibri"/>
      <family val="2"/>
      <charset val="204"/>
      <scheme val="minor"/>
    </font>
    <font>
      <b/>
      <sz val="10"/>
      <color theme="9" tint="-0.499984740745262"/>
      <name val="Calibri"/>
      <family val="2"/>
      <charset val="204"/>
      <scheme val="minor"/>
    </font>
    <font>
      <b/>
      <sz val="10"/>
      <color theme="1"/>
      <name val="Calibri"/>
      <family val="2"/>
      <charset val="204"/>
      <scheme val="minor"/>
    </font>
    <font>
      <b/>
      <sz val="10"/>
      <color rgb="FFC00000"/>
      <name val="Calibri"/>
      <family val="2"/>
      <charset val="204"/>
      <scheme val="minor"/>
    </font>
    <font>
      <b/>
      <sz val="10"/>
      <color rgb="FFFF0000"/>
      <name val="Calibri"/>
      <family val="2"/>
      <charset val="204"/>
      <scheme val="minor"/>
    </font>
    <font>
      <b/>
      <sz val="9"/>
      <name val="Calibri"/>
      <family val="2"/>
      <charset val="204"/>
      <scheme val="minor"/>
    </font>
    <font>
      <sz val="11"/>
      <name val="Calibri"/>
      <family val="2"/>
      <charset val="204"/>
      <scheme val="minor"/>
    </font>
    <font>
      <sz val="10"/>
      <color rgb="FFC00000"/>
      <name val="Calibri"/>
      <family val="2"/>
      <charset val="204"/>
      <scheme val="minor"/>
    </font>
    <font>
      <sz val="10"/>
      <color theme="9" tint="-0.499984740745262"/>
      <name val="Calibri"/>
      <family val="2"/>
      <charset val="204"/>
      <scheme val="minor"/>
    </font>
    <font>
      <b/>
      <sz val="11"/>
      <name val="Calibri"/>
      <family val="2"/>
      <charset val="204"/>
      <scheme val="minor"/>
    </font>
    <font>
      <b/>
      <sz val="10"/>
      <color theme="3" tint="0.39997558519241921"/>
      <name val="Calibri"/>
      <family val="2"/>
      <charset val="204"/>
      <scheme val="minor"/>
    </font>
    <font>
      <sz val="10"/>
      <name val="Arial"/>
      <family val="2"/>
      <charset val="204"/>
    </font>
    <font>
      <sz val="11"/>
      <color indexed="8"/>
      <name val="Calibri"/>
      <family val="2"/>
      <charset val="204"/>
    </font>
    <font>
      <sz val="11"/>
      <color rgb="FFFF0000"/>
      <name val="Calibri"/>
      <family val="2"/>
      <scheme val="minor"/>
    </font>
    <font>
      <b/>
      <sz val="11"/>
      <color theme="1"/>
      <name val="Calibri"/>
      <family val="2"/>
      <charset val="204"/>
      <scheme val="minor"/>
    </font>
    <font>
      <sz val="16"/>
      <color theme="1"/>
      <name val="Calibri"/>
      <family val="2"/>
      <charset val="204"/>
      <scheme val="minor"/>
    </font>
    <font>
      <b/>
      <sz val="12"/>
      <color theme="1"/>
      <name val="Calibri"/>
      <family val="2"/>
      <charset val="204"/>
      <scheme val="minor"/>
    </font>
    <font>
      <b/>
      <sz val="13"/>
      <color theme="0"/>
      <name val="Calibri"/>
      <family val="2"/>
      <charset val="204"/>
      <scheme val="minor"/>
    </font>
    <font>
      <sz val="18"/>
      <color theme="1"/>
      <name val="Calibri"/>
      <family val="2"/>
      <charset val="204"/>
      <scheme val="minor"/>
    </font>
    <font>
      <i/>
      <sz val="11"/>
      <name val="Calibri"/>
      <family val="2"/>
      <charset val="204"/>
      <scheme val="minor"/>
    </font>
    <font>
      <b/>
      <sz val="13"/>
      <color theme="1"/>
      <name val="Calibri"/>
      <family val="2"/>
      <charset val="204"/>
      <scheme val="minor"/>
    </font>
    <font>
      <sz val="10"/>
      <color theme="0" tint="-0.34998626667073579"/>
      <name val="Calibri"/>
      <family val="2"/>
      <charset val="204"/>
      <scheme val="minor"/>
    </font>
    <font>
      <sz val="9"/>
      <color theme="0" tint="-0.34998626667073579"/>
      <name val="Calibri"/>
      <family val="2"/>
      <charset val="204"/>
      <scheme val="minor"/>
    </font>
    <font>
      <sz val="10"/>
      <color theme="0" tint="-0.499984740745262"/>
      <name val="Calibri"/>
      <family val="2"/>
      <charset val="204"/>
      <scheme val="minor"/>
    </font>
    <font>
      <sz val="9"/>
      <color theme="0" tint="-0.499984740745262"/>
      <name val="Calibri"/>
      <family val="2"/>
      <charset val="204"/>
      <scheme val="minor"/>
    </font>
    <font>
      <sz val="11"/>
      <color theme="1" tint="0.499984740745262"/>
      <name val="Calibri"/>
      <family val="2"/>
      <charset val="204"/>
      <scheme val="minor"/>
    </font>
    <font>
      <sz val="11"/>
      <color theme="0" tint="-0.499984740745262"/>
      <name val="Calibri"/>
      <family val="2"/>
      <charset val="204"/>
      <scheme val="minor"/>
    </font>
    <font>
      <sz val="11"/>
      <color theme="0" tint="-0.34998626667073579"/>
      <name val="Calibri"/>
      <family val="2"/>
      <charset val="204"/>
      <scheme val="minor"/>
    </font>
    <font>
      <sz val="10"/>
      <color theme="1"/>
      <name val="Calibri"/>
      <family val="2"/>
      <scheme val="minor"/>
    </font>
    <font>
      <sz val="14"/>
      <name val="Calibri"/>
      <family val="2"/>
      <charset val="204"/>
      <scheme val="minor"/>
    </font>
    <font>
      <sz val="10"/>
      <color theme="0"/>
      <name val="Calibri"/>
      <family val="2"/>
      <charset val="204"/>
      <scheme val="minor"/>
    </font>
    <font>
      <sz val="9"/>
      <color theme="0"/>
      <name val="Calibri"/>
      <family val="2"/>
      <charset val="204"/>
      <scheme val="minor"/>
    </font>
    <font>
      <sz val="12"/>
      <color theme="1"/>
      <name val="Calibri"/>
      <family val="2"/>
      <charset val="204"/>
      <scheme val="minor"/>
    </font>
  </fonts>
  <fills count="20">
    <fill>
      <patternFill patternType="none"/>
    </fill>
    <fill>
      <patternFill patternType="gray125"/>
    </fill>
    <fill>
      <patternFill patternType="solid">
        <fgColor theme="4"/>
      </patternFill>
    </fill>
    <fill>
      <patternFill patternType="solid">
        <fgColor theme="4"/>
        <bgColor indexed="64"/>
      </patternFill>
    </fill>
    <fill>
      <patternFill patternType="solid">
        <fgColor rgb="FFFFC000"/>
        <bgColor indexed="64"/>
      </patternFill>
    </fill>
    <fill>
      <patternFill patternType="solid">
        <fgColor theme="0"/>
        <bgColor indexed="64"/>
      </patternFill>
    </fill>
    <fill>
      <patternFill patternType="solid">
        <fgColor theme="3" tint="0.79998168889431442"/>
        <bgColor indexed="64"/>
      </patternFill>
    </fill>
    <fill>
      <patternFill patternType="solid">
        <fgColor rgb="FFFFCDCD"/>
        <bgColor indexed="64"/>
      </patternFill>
    </fill>
    <fill>
      <patternFill patternType="solid">
        <fgColor theme="5" tint="0.59999389629810485"/>
        <bgColor indexed="64"/>
      </patternFill>
    </fill>
    <fill>
      <patternFill patternType="solid">
        <fgColor rgb="FFFFC000"/>
        <bgColor auto="1"/>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5" fillId="2" borderId="0" applyNumberFormat="0" applyBorder="0" applyAlignment="0" applyProtection="0"/>
    <xf numFmtId="0" fontId="4" fillId="0" borderId="0"/>
    <xf numFmtId="0" fontId="4" fillId="0" borderId="0"/>
    <xf numFmtId="0" fontId="30" fillId="0" borderId="0"/>
    <xf numFmtId="0" fontId="31" fillId="0" borderId="0"/>
    <xf numFmtId="0" fontId="2" fillId="0" borderId="0"/>
    <xf numFmtId="0" fontId="2" fillId="0" borderId="0"/>
    <xf numFmtId="0" fontId="1" fillId="0" borderId="0"/>
    <xf numFmtId="0" fontId="1" fillId="0" borderId="0"/>
  </cellStyleXfs>
  <cellXfs count="708">
    <xf numFmtId="0" fontId="0" fillId="0" borderId="0" xfId="0"/>
    <xf numFmtId="0" fontId="6" fillId="0" borderId="1" xfId="0" applyFont="1" applyBorder="1" applyAlignment="1" applyProtection="1">
      <alignment horizontal="center" vertical="center" wrapText="1"/>
      <protection hidden="1"/>
    </xf>
    <xf numFmtId="3" fontId="10" fillId="0" borderId="8" xfId="0" applyNumberFormat="1" applyFont="1" applyBorder="1" applyAlignment="1" applyProtection="1">
      <alignment horizontal="left" vertical="center" wrapText="1"/>
    </xf>
    <xf numFmtId="3" fontId="10" fillId="0" borderId="9" xfId="0" applyNumberFormat="1" applyFont="1" applyBorder="1" applyAlignment="1" applyProtection="1">
      <alignment horizontal="left" vertical="center" wrapText="1"/>
    </xf>
    <xf numFmtId="3" fontId="10" fillId="0" borderId="10" xfId="0" applyNumberFormat="1" applyFont="1" applyBorder="1" applyAlignment="1" applyProtection="1">
      <alignment horizontal="left" vertical="center" wrapText="1"/>
    </xf>
    <xf numFmtId="3" fontId="10" fillId="0" borderId="11" xfId="0" applyNumberFormat="1" applyFont="1" applyBorder="1" applyAlignment="1" applyProtection="1">
      <alignment horizontal="left" vertical="center" wrapText="1"/>
    </xf>
    <xf numFmtId="0" fontId="9" fillId="7" borderId="9" xfId="0" applyFont="1" applyFill="1" applyBorder="1" applyAlignment="1" applyProtection="1">
      <alignment horizontal="left" vertical="center" wrapText="1"/>
    </xf>
    <xf numFmtId="0" fontId="9" fillId="7" borderId="10" xfId="0" applyFont="1" applyFill="1" applyBorder="1" applyAlignment="1" applyProtection="1">
      <alignment horizontal="left" vertical="center" wrapText="1"/>
    </xf>
    <xf numFmtId="0" fontId="10" fillId="5" borderId="9" xfId="0" applyFont="1" applyFill="1" applyBorder="1" applyAlignment="1" applyProtection="1">
      <alignment horizontal="left" vertical="center" wrapText="1"/>
    </xf>
    <xf numFmtId="0" fontId="10" fillId="5" borderId="10" xfId="0" applyFont="1" applyFill="1" applyBorder="1" applyAlignment="1" applyProtection="1">
      <alignment horizontal="left" vertical="center" wrapText="1"/>
    </xf>
    <xf numFmtId="0" fontId="13" fillId="5" borderId="8" xfId="0" applyFont="1" applyFill="1" applyBorder="1" applyAlignment="1" applyProtection="1">
      <alignment horizontal="left" vertical="center" wrapText="1"/>
    </xf>
    <xf numFmtId="0" fontId="13" fillId="5" borderId="9" xfId="0" applyFont="1" applyFill="1" applyBorder="1" applyAlignment="1" applyProtection="1">
      <alignment horizontal="left" vertical="center" wrapText="1"/>
    </xf>
    <xf numFmtId="0" fontId="13" fillId="5" borderId="10" xfId="0" applyFont="1" applyFill="1" applyBorder="1" applyAlignment="1" applyProtection="1">
      <alignment horizontal="left" vertical="center" wrapText="1"/>
    </xf>
    <xf numFmtId="3" fontId="15" fillId="0" borderId="8" xfId="0" applyNumberFormat="1" applyFont="1" applyBorder="1" applyAlignment="1" applyProtection="1">
      <alignment horizontal="left" vertical="center" wrapText="1"/>
    </xf>
    <xf numFmtId="3" fontId="15" fillId="0" borderId="9" xfId="0" applyNumberFormat="1" applyFont="1" applyBorder="1" applyAlignment="1" applyProtection="1">
      <alignment horizontal="left" vertical="center" wrapText="1"/>
    </xf>
    <xf numFmtId="3" fontId="15" fillId="0" borderId="10" xfId="0" applyNumberFormat="1" applyFont="1" applyBorder="1" applyAlignment="1" applyProtection="1">
      <alignment horizontal="left" vertical="center" wrapText="1"/>
    </xf>
    <xf numFmtId="3" fontId="10" fillId="0" borderId="11" xfId="0" applyNumberFormat="1" applyFont="1" applyBorder="1" applyAlignment="1" applyProtection="1">
      <alignment horizontal="left" vertical="center" wrapText="1"/>
      <protection hidden="1"/>
    </xf>
    <xf numFmtId="0" fontId="10" fillId="5" borderId="11" xfId="0" applyFont="1" applyFill="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6" fillId="0" borderId="0" xfId="0" applyFont="1" applyAlignment="1" applyProtection="1">
      <alignment wrapText="1"/>
      <protection hidden="1"/>
    </xf>
    <xf numFmtId="0" fontId="16" fillId="0" borderId="0" xfId="0" applyFont="1" applyAlignment="1" applyProtection="1">
      <alignment vertical="center" wrapText="1"/>
      <protection hidden="1"/>
    </xf>
    <xf numFmtId="0" fontId="7" fillId="3" borderId="2" xfId="1" applyFont="1" applyFill="1" applyBorder="1" applyAlignment="1" applyProtection="1">
      <alignment horizontal="center" vertical="center" wrapText="1"/>
      <protection hidden="1"/>
    </xf>
    <xf numFmtId="0" fontId="7" fillId="3" borderId="5" xfId="1" applyFont="1" applyFill="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top" wrapText="1"/>
      <protection hidden="1"/>
    </xf>
    <xf numFmtId="0" fontId="18" fillId="0" borderId="0" xfId="0" applyFont="1" applyProtection="1">
      <protection hidden="1"/>
    </xf>
    <xf numFmtId="0" fontId="9" fillId="0" borderId="10" xfId="0" applyFont="1" applyBorder="1" applyAlignment="1" applyProtection="1">
      <alignment horizontal="left" vertical="center"/>
    </xf>
    <xf numFmtId="0" fontId="10" fillId="0" borderId="8"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3" fontId="10" fillId="0" borderId="2" xfId="0" applyNumberFormat="1" applyFont="1" applyBorder="1" applyAlignment="1" applyProtection="1">
      <alignment horizontal="left" vertical="center" wrapText="1"/>
    </xf>
    <xf numFmtId="3" fontId="10" fillId="0" borderId="11" xfId="0" applyNumberFormat="1" applyFont="1" applyFill="1" applyBorder="1" applyAlignment="1" applyProtection="1">
      <alignment horizontal="left" vertical="center" wrapText="1"/>
    </xf>
    <xf numFmtId="3" fontId="10" fillId="0" borderId="9" xfId="0" applyNumberFormat="1" applyFont="1" applyFill="1" applyBorder="1" applyAlignment="1" applyProtection="1">
      <alignment horizontal="left" vertical="center" wrapText="1"/>
    </xf>
    <xf numFmtId="3" fontId="10" fillId="0" borderId="10" xfId="0" applyNumberFormat="1"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5" borderId="8" xfId="0" applyFont="1" applyFill="1" applyBorder="1" applyAlignment="1" applyProtection="1">
      <alignment horizontal="left" vertical="center" wrapText="1"/>
    </xf>
    <xf numFmtId="0" fontId="0" fillId="0" borderId="0" xfId="0" applyFont="1" applyAlignment="1" applyProtection="1">
      <alignment vertical="top"/>
      <protection hidden="1"/>
    </xf>
    <xf numFmtId="0" fontId="0" fillId="0" borderId="0" xfId="0" applyFont="1" applyAlignment="1" applyProtection="1">
      <alignment horizontal="left" vertical="top"/>
      <protection hidden="1"/>
    </xf>
    <xf numFmtId="0" fontId="0" fillId="0" borderId="0" xfId="0" applyFont="1" applyProtection="1">
      <protection hidden="1"/>
    </xf>
    <xf numFmtId="0" fontId="18" fillId="0" borderId="0" xfId="0" applyFont="1" applyAlignment="1" applyProtection="1">
      <alignment horizontal="left" vertical="top"/>
      <protection hidden="1"/>
    </xf>
    <xf numFmtId="0" fontId="10" fillId="5" borderId="21" xfId="0" applyFont="1" applyFill="1" applyBorder="1" applyAlignment="1" applyProtection="1">
      <alignment horizontal="left" vertical="center" wrapText="1"/>
    </xf>
    <xf numFmtId="0" fontId="10" fillId="5" borderId="30"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31" xfId="0" applyFont="1" applyFill="1" applyBorder="1" applyAlignment="1" applyProtection="1">
      <alignment horizontal="left" vertical="center" wrapText="1"/>
    </xf>
    <xf numFmtId="0" fontId="10" fillId="5" borderId="12" xfId="0" applyFont="1" applyFill="1" applyBorder="1" applyAlignment="1" applyProtection="1">
      <alignment horizontal="left" vertical="center" wrapText="1"/>
    </xf>
    <xf numFmtId="0" fontId="10" fillId="5" borderId="32" xfId="0" applyFont="1" applyFill="1" applyBorder="1" applyAlignment="1" applyProtection="1">
      <alignment horizontal="left" vertical="center" wrapText="1"/>
    </xf>
    <xf numFmtId="0" fontId="10" fillId="5" borderId="20" xfId="0" applyFont="1" applyFill="1" applyBorder="1" applyAlignment="1" applyProtection="1">
      <alignment horizontal="left" vertical="center" wrapText="1"/>
    </xf>
    <xf numFmtId="0" fontId="10" fillId="5" borderId="34" xfId="0" applyFont="1" applyFill="1" applyBorder="1" applyAlignment="1" applyProtection="1">
      <alignment horizontal="left" vertical="center" wrapText="1"/>
    </xf>
    <xf numFmtId="0" fontId="9" fillId="5" borderId="12" xfId="0" applyFont="1" applyFill="1" applyBorder="1" applyAlignment="1" applyProtection="1">
      <alignment horizontal="left" vertical="top" wrapText="1"/>
    </xf>
    <xf numFmtId="0" fontId="9" fillId="5" borderId="32" xfId="0" applyFont="1" applyFill="1" applyBorder="1" applyAlignment="1" applyProtection="1">
      <alignment horizontal="left" vertical="top" wrapText="1"/>
    </xf>
    <xf numFmtId="0" fontId="9" fillId="5" borderId="14" xfId="0" applyFont="1" applyFill="1" applyBorder="1" applyAlignment="1" applyProtection="1">
      <alignment horizontal="left" vertical="top" wrapText="1"/>
    </xf>
    <xf numFmtId="0" fontId="9" fillId="5" borderId="30"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9" fillId="0" borderId="30" xfId="0" applyFont="1" applyFill="1" applyBorder="1" applyAlignment="1" applyProtection="1">
      <alignment horizontal="left" vertical="top" wrapText="1"/>
    </xf>
    <xf numFmtId="0" fontId="10" fillId="5" borderId="14" xfId="0" applyFont="1" applyFill="1" applyBorder="1" applyAlignment="1" applyProtection="1">
      <alignment horizontal="left" vertical="center" wrapText="1"/>
    </xf>
    <xf numFmtId="0" fontId="9" fillId="5" borderId="30" xfId="0" applyFont="1" applyFill="1" applyBorder="1" applyAlignment="1" applyProtection="1">
      <alignment horizontal="left" vertical="center" wrapText="1"/>
    </xf>
    <xf numFmtId="0" fontId="10" fillId="5" borderId="30" xfId="0" applyFont="1" applyFill="1" applyBorder="1" applyAlignment="1" applyProtection="1">
      <alignment horizontal="left" vertical="top" wrapText="1"/>
    </xf>
    <xf numFmtId="0" fontId="10" fillId="5" borderId="35" xfId="0" applyFont="1" applyFill="1" applyBorder="1" applyAlignment="1" applyProtection="1">
      <alignment horizontal="left" vertical="center" wrapText="1"/>
    </xf>
    <xf numFmtId="0" fontId="10" fillId="5" borderId="35" xfId="0" applyFont="1" applyFill="1" applyBorder="1" applyAlignment="1" applyProtection="1">
      <alignment horizontal="left" vertical="top" wrapText="1"/>
    </xf>
    <xf numFmtId="0" fontId="9" fillId="5" borderId="21" xfId="0" applyFont="1" applyFill="1" applyBorder="1" applyAlignment="1" applyProtection="1">
      <alignment horizontal="left" vertical="top" wrapText="1"/>
    </xf>
    <xf numFmtId="0" fontId="9" fillId="5" borderId="35" xfId="0" applyFont="1" applyFill="1" applyBorder="1" applyAlignment="1" applyProtection="1">
      <alignment horizontal="left" vertical="center" wrapText="1"/>
    </xf>
    <xf numFmtId="0" fontId="9" fillId="0" borderId="21" xfId="0" applyFont="1" applyFill="1" applyBorder="1" applyAlignment="1" applyProtection="1">
      <alignment horizontal="left" vertical="top" wrapText="1"/>
    </xf>
    <xf numFmtId="0" fontId="24" fillId="5" borderId="14" xfId="0" applyFont="1" applyFill="1" applyBorder="1" applyAlignment="1" applyProtection="1">
      <alignment horizontal="left" vertical="center" wrapText="1"/>
    </xf>
    <xf numFmtId="0" fontId="11" fillId="5" borderId="3" xfId="0" applyFont="1" applyFill="1" applyBorder="1" applyAlignment="1" applyProtection="1">
      <alignment horizontal="left" vertical="top" wrapText="1"/>
    </xf>
    <xf numFmtId="0" fontId="10" fillId="5" borderId="36"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xf>
    <xf numFmtId="0" fontId="10" fillId="5" borderId="37" xfId="0" applyFont="1" applyFill="1" applyBorder="1" applyAlignment="1" applyProtection="1">
      <alignment horizontal="left" vertical="center" wrapText="1"/>
    </xf>
    <xf numFmtId="0" fontId="10" fillId="5" borderId="38" xfId="0" applyFont="1" applyFill="1" applyBorder="1" applyAlignment="1" applyProtection="1">
      <alignment horizontal="left" vertical="center" wrapText="1"/>
    </xf>
    <xf numFmtId="0" fontId="11" fillId="0" borderId="19" xfId="0" applyFont="1" applyFill="1" applyBorder="1" applyAlignment="1" applyProtection="1">
      <alignment vertical="top" wrapText="1"/>
    </xf>
    <xf numFmtId="0" fontId="9" fillId="0" borderId="32" xfId="0" applyFont="1" applyFill="1" applyBorder="1" applyAlignment="1" applyProtection="1">
      <alignment horizontal="left" vertical="top" wrapText="1"/>
    </xf>
    <xf numFmtId="0" fontId="11" fillId="0" borderId="18" xfId="0" applyFont="1" applyFill="1" applyBorder="1" applyAlignment="1" applyProtection="1">
      <alignment vertical="top" wrapText="1"/>
    </xf>
    <xf numFmtId="0" fontId="11" fillId="0" borderId="5" xfId="0" applyFont="1" applyFill="1" applyBorder="1" applyAlignment="1" applyProtection="1">
      <alignment vertical="top" wrapText="1"/>
    </xf>
    <xf numFmtId="0" fontId="9" fillId="5" borderId="1" xfId="0" applyFont="1" applyFill="1" applyBorder="1" applyAlignment="1" applyProtection="1">
      <alignment horizontal="left" vertical="top" wrapText="1"/>
    </xf>
    <xf numFmtId="0" fontId="9" fillId="5" borderId="25" xfId="0" applyFont="1" applyFill="1" applyBorder="1" applyAlignment="1" applyProtection="1">
      <alignment horizontal="left" vertical="top" wrapText="1"/>
    </xf>
    <xf numFmtId="0" fontId="10" fillId="5" borderId="25" xfId="0" applyFont="1" applyFill="1" applyBorder="1" applyAlignment="1" applyProtection="1">
      <alignment horizontal="left" vertical="center" wrapText="1"/>
    </xf>
    <xf numFmtId="0" fontId="24" fillId="5" borderId="25" xfId="0" applyFont="1" applyFill="1" applyBorder="1" applyAlignment="1" applyProtection="1">
      <alignment horizontal="left" vertical="center" wrapText="1"/>
    </xf>
    <xf numFmtId="0" fontId="11" fillId="5" borderId="37" xfId="0" applyFont="1" applyFill="1" applyBorder="1" applyAlignment="1" applyProtection="1">
      <alignment horizontal="left" vertical="top" wrapText="1"/>
    </xf>
    <xf numFmtId="0" fontId="10" fillId="5" borderId="39" xfId="0" applyFont="1" applyFill="1" applyBorder="1" applyAlignment="1" applyProtection="1">
      <alignment horizontal="left" vertical="center" wrapText="1"/>
    </xf>
    <xf numFmtId="0" fontId="25" fillId="0" borderId="35" xfId="0" applyFont="1" applyBorder="1" applyAlignment="1" applyProtection="1">
      <alignment horizontal="left" vertical="top"/>
    </xf>
    <xf numFmtId="0" fontId="11" fillId="5" borderId="25" xfId="0" applyFont="1" applyFill="1" applyBorder="1" applyAlignment="1" applyProtection="1">
      <alignment horizontal="left" vertical="top" wrapText="1"/>
    </xf>
    <xf numFmtId="0" fontId="11" fillId="5" borderId="27" xfId="0" applyFont="1" applyFill="1" applyBorder="1" applyAlignment="1" applyProtection="1">
      <alignment horizontal="left" vertical="top" wrapText="1"/>
    </xf>
    <xf numFmtId="0" fontId="25" fillId="0" borderId="1" xfId="0" applyFont="1" applyBorder="1" applyAlignment="1" applyProtection="1">
      <alignment horizontal="left" vertical="top"/>
    </xf>
    <xf numFmtId="0" fontId="25" fillId="0" borderId="25" xfId="0" applyFont="1" applyBorder="1" applyAlignment="1" applyProtection="1">
      <alignment horizontal="left" vertical="top"/>
    </xf>
    <xf numFmtId="0" fontId="25" fillId="0" borderId="27" xfId="0" applyFont="1" applyBorder="1" applyAlignment="1" applyProtection="1">
      <alignment horizontal="left" vertical="top"/>
    </xf>
    <xf numFmtId="0" fontId="9" fillId="5" borderId="35"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5" borderId="37" xfId="0" applyFont="1" applyFill="1" applyBorder="1" applyAlignment="1" applyProtection="1">
      <alignment horizontal="left" vertical="top" wrapText="1"/>
    </xf>
    <xf numFmtId="0" fontId="24" fillId="5" borderId="27" xfId="0" applyFont="1" applyFill="1" applyBorder="1" applyAlignment="1" applyProtection="1">
      <alignment horizontal="left" vertical="center" wrapText="1"/>
    </xf>
    <xf numFmtId="0" fontId="10" fillId="5" borderId="23" xfId="0" applyFont="1" applyFill="1" applyBorder="1" applyAlignment="1" applyProtection="1">
      <alignment horizontal="left" vertical="center" wrapText="1"/>
    </xf>
    <xf numFmtId="0" fontId="10" fillId="5" borderId="27"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24" fillId="5" borderId="1" xfId="0" applyFont="1" applyFill="1" applyBorder="1" applyAlignment="1" applyProtection="1">
      <alignment horizontal="left" vertical="center" wrapText="1"/>
    </xf>
    <xf numFmtId="0" fontId="9" fillId="5" borderId="23" xfId="0" applyFont="1" applyFill="1" applyBorder="1" applyAlignment="1" applyProtection="1">
      <alignment horizontal="left" vertical="top" wrapText="1"/>
    </xf>
    <xf numFmtId="0" fontId="9" fillId="5" borderId="32" xfId="0" applyFont="1" applyFill="1" applyBorder="1" applyAlignment="1" applyProtection="1">
      <alignment horizontal="left" vertical="center" wrapText="1"/>
    </xf>
    <xf numFmtId="0" fontId="29" fillId="5" borderId="25" xfId="0" applyFont="1" applyFill="1" applyBorder="1" applyAlignment="1" applyProtection="1">
      <alignment vertical="top" wrapText="1"/>
    </xf>
    <xf numFmtId="0" fontId="29" fillId="5" borderId="40" xfId="0" applyFont="1" applyFill="1" applyBorder="1" applyAlignment="1" applyProtection="1">
      <alignment vertical="top" wrapText="1"/>
    </xf>
    <xf numFmtId="0" fontId="9" fillId="5" borderId="36" xfId="0" applyFont="1" applyFill="1" applyBorder="1" applyAlignment="1" applyProtection="1">
      <alignment horizontal="left" vertical="top" wrapText="1"/>
    </xf>
    <xf numFmtId="0" fontId="25" fillId="0" borderId="0" xfId="0" applyFont="1" applyAlignment="1" applyProtection="1">
      <alignment horizontal="left" vertical="top"/>
      <protection hidden="1"/>
    </xf>
    <xf numFmtId="0" fontId="25" fillId="0" borderId="0" xfId="0" applyFont="1" applyProtection="1">
      <protection hidden="1"/>
    </xf>
    <xf numFmtId="164" fontId="28" fillId="4" borderId="8" xfId="0" applyNumberFormat="1" applyFont="1" applyFill="1" applyBorder="1" applyAlignment="1" applyProtection="1">
      <alignment horizontal="center" vertical="center" wrapText="1"/>
      <protection hidden="1"/>
    </xf>
    <xf numFmtId="164" fontId="28" fillId="6" borderId="8" xfId="0" applyNumberFormat="1" applyFont="1" applyFill="1" applyBorder="1" applyAlignment="1" applyProtection="1">
      <alignment horizontal="center" vertical="center" wrapText="1"/>
      <protection hidden="1"/>
    </xf>
    <xf numFmtId="164" fontId="28" fillId="6" borderId="9" xfId="0" applyNumberFormat="1" applyFont="1" applyFill="1" applyBorder="1" applyAlignment="1" applyProtection="1">
      <alignment horizontal="center" vertical="center" wrapText="1"/>
      <protection hidden="1"/>
    </xf>
    <xf numFmtId="164" fontId="28" fillId="6" borderId="10" xfId="0" applyNumberFormat="1" applyFont="1" applyFill="1" applyBorder="1" applyAlignment="1" applyProtection="1">
      <alignment horizontal="center" vertical="center" wrapText="1"/>
      <protection hidden="1"/>
    </xf>
    <xf numFmtId="164" fontId="28" fillId="6" borderId="11" xfId="0" applyNumberFormat="1" applyFont="1" applyFill="1" applyBorder="1" applyAlignment="1" applyProtection="1">
      <alignment horizontal="center" vertical="center" wrapText="1"/>
      <protection hidden="1"/>
    </xf>
    <xf numFmtId="164" fontId="28" fillId="6" borderId="2" xfId="0" applyNumberFormat="1" applyFont="1" applyFill="1" applyBorder="1" applyAlignment="1" applyProtection="1">
      <alignment horizontal="center" vertical="center" wrapText="1"/>
      <protection hidden="1"/>
    </xf>
    <xf numFmtId="0" fontId="28" fillId="6" borderId="9" xfId="0" applyFont="1" applyFill="1" applyBorder="1" applyAlignment="1" applyProtection="1">
      <alignment horizontal="center" vertical="center"/>
      <protection hidden="1"/>
    </xf>
    <xf numFmtId="164" fontId="28" fillId="4" borderId="32" xfId="0" applyNumberFormat="1" applyFont="1" applyFill="1" applyBorder="1" applyAlignment="1" applyProtection="1">
      <alignment horizontal="center" vertical="center"/>
      <protection hidden="1"/>
    </xf>
    <xf numFmtId="0" fontId="28" fillId="6" borderId="9" xfId="2" applyFont="1" applyFill="1" applyBorder="1" applyAlignment="1" applyProtection="1">
      <alignment horizontal="center" vertical="center"/>
      <protection hidden="1"/>
    </xf>
    <xf numFmtId="0" fontId="28" fillId="4" borderId="8" xfId="2" applyFont="1" applyFill="1" applyBorder="1" applyAlignment="1" applyProtection="1">
      <alignment horizontal="center" vertical="center"/>
      <protection hidden="1"/>
    </xf>
    <xf numFmtId="164" fontId="28" fillId="4" borderId="35" xfId="0" applyNumberFormat="1" applyFont="1" applyFill="1" applyBorder="1" applyAlignment="1" applyProtection="1">
      <alignment horizontal="center" vertical="center"/>
      <protection hidden="1"/>
    </xf>
    <xf numFmtId="0" fontId="28" fillId="4" borderId="8" xfId="0" applyFont="1" applyFill="1" applyBorder="1" applyAlignment="1" applyProtection="1">
      <alignment horizontal="center" vertical="center"/>
      <protection hidden="1"/>
    </xf>
    <xf numFmtId="164" fontId="28" fillId="10" borderId="41" xfId="0" applyNumberFormat="1" applyFont="1" applyFill="1" applyBorder="1" applyAlignment="1" applyProtection="1">
      <alignment horizontal="center" vertical="center"/>
      <protection hidden="1"/>
    </xf>
    <xf numFmtId="164" fontId="28" fillId="10" borderId="30" xfId="3" applyNumberFormat="1" applyFont="1" applyFill="1" applyBorder="1" applyAlignment="1" applyProtection="1">
      <alignment horizontal="center" vertical="center"/>
      <protection hidden="1"/>
    </xf>
    <xf numFmtId="164" fontId="28" fillId="10" borderId="31" xfId="3" applyNumberFormat="1" applyFont="1" applyFill="1" applyBorder="1" applyAlignment="1" applyProtection="1">
      <alignment horizontal="center" vertical="center"/>
      <protection hidden="1"/>
    </xf>
    <xf numFmtId="164" fontId="28" fillId="10" borderId="32" xfId="3" applyNumberFormat="1" applyFont="1" applyFill="1" applyBorder="1" applyAlignment="1" applyProtection="1">
      <alignment horizontal="center" vertical="center"/>
      <protection hidden="1"/>
    </xf>
    <xf numFmtId="164" fontId="28" fillId="10" borderId="41" xfId="3" applyNumberFormat="1" applyFont="1" applyFill="1" applyBorder="1" applyAlignment="1" applyProtection="1">
      <alignment horizontal="center" vertical="center"/>
      <protection hidden="1"/>
    </xf>
    <xf numFmtId="164" fontId="28" fillId="10" borderId="35" xfId="3" applyNumberFormat="1" applyFont="1" applyFill="1" applyBorder="1" applyAlignment="1" applyProtection="1">
      <alignment horizontal="center" vertical="center"/>
      <protection hidden="1"/>
    </xf>
    <xf numFmtId="164" fontId="28" fillId="10" borderId="42" xfId="3" applyNumberFormat="1" applyFont="1" applyFill="1" applyBorder="1" applyAlignment="1" applyProtection="1">
      <alignment horizontal="center" vertical="center"/>
      <protection hidden="1"/>
    </xf>
    <xf numFmtId="164" fontId="28" fillId="10" borderId="43" xfId="3" applyNumberFormat="1" applyFont="1" applyFill="1" applyBorder="1" applyAlignment="1" applyProtection="1">
      <alignment horizontal="center" vertical="center"/>
      <protection hidden="1"/>
    </xf>
    <xf numFmtId="164" fontId="28" fillId="10" borderId="24" xfId="3" applyNumberFormat="1" applyFont="1" applyFill="1" applyBorder="1" applyAlignment="1" applyProtection="1">
      <alignment horizontal="center" vertical="center"/>
      <protection hidden="1"/>
    </xf>
    <xf numFmtId="164" fontId="28" fillId="10" borderId="26" xfId="3" applyNumberFormat="1" applyFont="1" applyFill="1" applyBorder="1" applyAlignment="1" applyProtection="1">
      <alignment horizontal="center" vertical="center"/>
      <protection hidden="1"/>
    </xf>
    <xf numFmtId="164" fontId="28" fillId="10" borderId="36" xfId="3" applyNumberFormat="1" applyFont="1" applyFill="1" applyBorder="1" applyAlignment="1" applyProtection="1">
      <alignment horizontal="center" vertical="center"/>
      <protection hidden="1"/>
    </xf>
    <xf numFmtId="164" fontId="28" fillId="4" borderId="32" xfId="3" applyNumberFormat="1" applyFont="1" applyFill="1" applyBorder="1" applyAlignment="1" applyProtection="1">
      <alignment horizontal="center" vertical="center"/>
      <protection hidden="1"/>
    </xf>
    <xf numFmtId="164" fontId="28" fillId="4" borderId="35" xfId="3" applyNumberFormat="1" applyFont="1" applyFill="1" applyBorder="1" applyAlignment="1" applyProtection="1">
      <alignment horizontal="center" vertical="center"/>
      <protection hidden="1"/>
    </xf>
    <xf numFmtId="0" fontId="17" fillId="0" borderId="0" xfId="3" applyFont="1" applyBorder="1" applyAlignment="1" applyProtection="1">
      <alignment horizontal="left" vertical="center" wrapText="1"/>
      <protection hidden="1"/>
    </xf>
    <xf numFmtId="164" fontId="28" fillId="10" borderId="42" xfId="0" applyNumberFormat="1" applyFont="1" applyFill="1" applyBorder="1" applyAlignment="1" applyProtection="1">
      <alignment horizontal="center" vertical="center"/>
      <protection hidden="1"/>
    </xf>
    <xf numFmtId="164" fontId="28" fillId="10" borderId="43" xfId="0" applyNumberFormat="1" applyFont="1" applyFill="1" applyBorder="1" applyAlignment="1" applyProtection="1">
      <alignment horizontal="center" vertical="center"/>
      <protection hidden="1"/>
    </xf>
    <xf numFmtId="164" fontId="28" fillId="10" borderId="24" xfId="0" applyNumberFormat="1" applyFont="1" applyFill="1" applyBorder="1" applyAlignment="1" applyProtection="1">
      <alignment horizontal="center" vertical="center"/>
      <protection hidden="1"/>
    </xf>
    <xf numFmtId="164" fontId="28" fillId="10" borderId="26" xfId="0" applyNumberFormat="1" applyFont="1" applyFill="1" applyBorder="1" applyAlignment="1" applyProtection="1">
      <alignment horizontal="center" vertical="center"/>
      <protection hidden="1"/>
    </xf>
    <xf numFmtId="164" fontId="28" fillId="10" borderId="32" xfId="0" applyNumberFormat="1" applyFont="1" applyFill="1" applyBorder="1" applyAlignment="1" applyProtection="1">
      <alignment horizontal="center" vertical="center"/>
      <protection hidden="1"/>
    </xf>
    <xf numFmtId="164" fontId="28" fillId="10" borderId="35" xfId="0" applyNumberFormat="1" applyFont="1" applyFill="1" applyBorder="1" applyAlignment="1" applyProtection="1">
      <alignment horizontal="center" vertical="center"/>
      <protection hidden="1"/>
    </xf>
    <xf numFmtId="164" fontId="28" fillId="10" borderId="36" xfId="0" applyNumberFormat="1" applyFont="1" applyFill="1" applyBorder="1" applyAlignment="1" applyProtection="1">
      <alignment horizontal="center" vertical="center"/>
      <protection hidden="1"/>
    </xf>
    <xf numFmtId="164" fontId="28" fillId="10" borderId="30" xfId="0" applyNumberFormat="1" applyFont="1" applyFill="1" applyBorder="1" applyAlignment="1" applyProtection="1">
      <alignment horizontal="center" vertical="center"/>
      <protection hidden="1"/>
    </xf>
    <xf numFmtId="164" fontId="28" fillId="10" borderId="31" xfId="0" applyNumberFormat="1" applyFont="1" applyFill="1" applyBorder="1" applyAlignment="1" applyProtection="1">
      <alignment horizontal="center" vertical="center"/>
      <protection hidden="1"/>
    </xf>
    <xf numFmtId="164" fontId="28" fillId="4" borderId="44" xfId="0" applyNumberFormat="1" applyFont="1" applyFill="1" applyBorder="1" applyAlignment="1" applyProtection="1">
      <alignment horizontal="center" vertical="center"/>
      <protection hidden="1"/>
    </xf>
    <xf numFmtId="164" fontId="28" fillId="4" borderId="45" xfId="0" applyNumberFormat="1" applyFont="1" applyFill="1" applyBorder="1" applyAlignment="1" applyProtection="1">
      <alignment horizontal="center" vertical="center"/>
      <protection hidden="1"/>
    </xf>
    <xf numFmtId="164" fontId="28" fillId="10" borderId="1" xfId="0" applyNumberFormat="1" applyFont="1" applyFill="1" applyBorder="1" applyAlignment="1" applyProtection="1">
      <alignment horizontal="center" vertical="center"/>
      <protection hidden="1"/>
    </xf>
    <xf numFmtId="164" fontId="28" fillId="10" borderId="33" xfId="0" applyNumberFormat="1" applyFont="1" applyFill="1" applyBorder="1" applyAlignment="1" applyProtection="1">
      <alignment horizontal="center" vertical="center"/>
      <protection hidden="1"/>
    </xf>
    <xf numFmtId="164" fontId="28" fillId="10" borderId="0" xfId="0" applyNumberFormat="1" applyFont="1" applyFill="1" applyBorder="1" applyAlignment="1" applyProtection="1">
      <alignment horizontal="center" vertical="center"/>
      <protection hidden="1"/>
    </xf>
    <xf numFmtId="164" fontId="28" fillId="10" borderId="23" xfId="0" applyNumberFormat="1" applyFont="1" applyFill="1" applyBorder="1" applyAlignment="1" applyProtection="1">
      <alignment horizontal="center" vertical="center"/>
      <protection hidden="1"/>
    </xf>
    <xf numFmtId="164" fontId="28" fillId="10" borderId="25" xfId="0" applyNumberFormat="1" applyFont="1" applyFill="1" applyBorder="1" applyAlignment="1" applyProtection="1">
      <alignment horizontal="center" vertical="center"/>
      <protection hidden="1"/>
    </xf>
    <xf numFmtId="164" fontId="28" fillId="10" borderId="46" xfId="0" applyNumberFormat="1" applyFont="1" applyFill="1" applyBorder="1" applyAlignment="1" applyProtection="1">
      <alignment horizontal="center" vertical="center"/>
      <protection hidden="1"/>
    </xf>
    <xf numFmtId="164" fontId="28" fillId="10" borderId="44" xfId="0" applyNumberFormat="1" applyFont="1" applyFill="1" applyBorder="1" applyAlignment="1" applyProtection="1">
      <alignment horizontal="center" vertical="center"/>
      <protection hidden="1"/>
    </xf>
    <xf numFmtId="164" fontId="28" fillId="10" borderId="45" xfId="0" applyNumberFormat="1" applyFont="1" applyFill="1" applyBorder="1" applyAlignment="1" applyProtection="1">
      <alignment horizontal="center" vertical="center"/>
      <protection hidden="1"/>
    </xf>
    <xf numFmtId="164" fontId="28" fillId="10" borderId="47" xfId="0" applyNumberFormat="1" applyFont="1" applyFill="1" applyBorder="1" applyAlignment="1" applyProtection="1">
      <alignment horizontal="center" vertical="center"/>
      <protection hidden="1"/>
    </xf>
    <xf numFmtId="164" fontId="28" fillId="10" borderId="48" xfId="0" applyNumberFormat="1" applyFont="1" applyFill="1" applyBorder="1" applyAlignment="1" applyProtection="1">
      <alignment horizontal="center" vertical="center"/>
      <protection hidden="1"/>
    </xf>
    <xf numFmtId="0" fontId="0" fillId="0" borderId="9" xfId="0" applyBorder="1" applyAlignment="1">
      <alignment horizontal="left" vertical="center" wrapText="1"/>
    </xf>
    <xf numFmtId="0" fontId="0" fillId="0" borderId="9" xfId="0" applyBorder="1" applyAlignment="1">
      <alignment horizontal="left" vertical="center" wrapText="1"/>
    </xf>
    <xf numFmtId="0" fontId="32" fillId="5" borderId="0" xfId="0" applyFont="1" applyFill="1" applyAlignment="1">
      <alignment horizontal="center" vertical="center"/>
    </xf>
    <xf numFmtId="164" fontId="32" fillId="5" borderId="9" xfId="0" applyNumberFormat="1" applyFont="1" applyFill="1" applyBorder="1" applyAlignment="1">
      <alignment horizontal="center" vertical="center"/>
    </xf>
    <xf numFmtId="0" fontId="32" fillId="5" borderId="9" xfId="0" applyFont="1" applyFill="1" applyBorder="1" applyAlignment="1">
      <alignment horizontal="center" vertical="center"/>
    </xf>
    <xf numFmtId="0" fontId="32" fillId="5" borderId="8" xfId="0" applyFont="1" applyFill="1" applyBorder="1" applyAlignment="1">
      <alignment horizontal="center" vertical="center"/>
    </xf>
    <xf numFmtId="0" fontId="18" fillId="0" borderId="0" xfId="3" applyFont="1" applyBorder="1" applyAlignment="1" applyProtection="1">
      <alignment horizontal="center" vertical="center"/>
      <protection hidden="1"/>
    </xf>
    <xf numFmtId="0" fontId="34" fillId="0" borderId="0" xfId="0" applyFont="1" applyAlignment="1">
      <alignment horizontal="center"/>
    </xf>
    <xf numFmtId="164" fontId="28" fillId="10" borderId="28" xfId="0" applyNumberFormat="1" applyFont="1" applyFill="1" applyBorder="1" applyAlignment="1" applyProtection="1">
      <alignment horizontal="center" vertical="center"/>
      <protection hidden="1"/>
    </xf>
    <xf numFmtId="0" fontId="32" fillId="5" borderId="9" xfId="0" applyFont="1" applyFill="1" applyBorder="1" applyAlignment="1">
      <alignment horizontal="center" vertical="center"/>
    </xf>
    <xf numFmtId="164" fontId="32" fillId="5" borderId="0"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0" fillId="0" borderId="0" xfId="0" applyAlignment="1">
      <alignment horizontal="center" vertical="center"/>
    </xf>
    <xf numFmtId="0" fontId="35" fillId="0" borderId="20" xfId="0" applyFont="1" applyBorder="1" applyAlignment="1">
      <alignment horizontal="center" vertical="center"/>
    </xf>
    <xf numFmtId="0" fontId="0" fillId="0" borderId="29" xfId="0" applyBorder="1"/>
    <xf numFmtId="0" fontId="35" fillId="0" borderId="0" xfId="0" applyFont="1" applyBorder="1" applyAlignment="1">
      <alignment horizontal="center" vertical="center"/>
    </xf>
    <xf numFmtId="0" fontId="33" fillId="4" borderId="9" xfId="0" applyFont="1" applyFill="1" applyBorder="1" applyAlignment="1" applyProtection="1">
      <alignment horizontal="center" vertical="center" wrapText="1"/>
      <protection hidden="1"/>
    </xf>
    <xf numFmtId="0" fontId="33" fillId="10" borderId="9" xfId="0" applyFont="1" applyFill="1" applyBorder="1" applyAlignment="1" applyProtection="1">
      <alignment horizontal="center" vertical="center" wrapText="1"/>
      <protection hidden="1"/>
    </xf>
    <xf numFmtId="0" fontId="0" fillId="0" borderId="0" xfId="0" applyAlignment="1">
      <alignment horizontal="left" vertical="center"/>
    </xf>
    <xf numFmtId="0" fontId="8" fillId="4" borderId="9" xfId="0" applyFont="1" applyFill="1" applyBorder="1" applyAlignment="1" applyProtection="1">
      <alignment vertical="top" wrapText="1"/>
      <protection hidden="1"/>
    </xf>
    <xf numFmtId="0" fontId="8" fillId="4" borderId="9" xfId="0" applyFont="1" applyFill="1" applyBorder="1" applyAlignment="1" applyProtection="1">
      <alignment horizontal="left" vertical="top" wrapText="1"/>
      <protection hidden="1"/>
    </xf>
    <xf numFmtId="0" fontId="37" fillId="0" borderId="0" xfId="0" applyFont="1" applyAlignment="1" applyProtection="1">
      <alignment vertical="center"/>
      <protection hidden="1"/>
    </xf>
    <xf numFmtId="0" fontId="34" fillId="0" borderId="0" xfId="0" applyFont="1" applyAlignment="1" applyProtection="1">
      <alignment vertical="center"/>
      <protection hidden="1"/>
    </xf>
    <xf numFmtId="0" fontId="0" fillId="0" borderId="0" xfId="0" applyFont="1" applyBorder="1" applyProtection="1">
      <protection hidden="1"/>
    </xf>
    <xf numFmtId="0" fontId="32" fillId="0" borderId="9" xfId="0" applyFont="1" applyBorder="1" applyAlignment="1">
      <alignment horizontal="center" vertical="center"/>
    </xf>
    <xf numFmtId="0" fontId="34" fillId="0" borderId="0" xfId="0" applyFont="1" applyAlignment="1" applyProtection="1">
      <alignment horizontal="center" vertical="center"/>
      <protection hidden="1"/>
    </xf>
    <xf numFmtId="0" fontId="34" fillId="0" borderId="0" xfId="0" applyFont="1" applyAlignment="1">
      <alignment horizontal="center" vertical="center"/>
    </xf>
    <xf numFmtId="0" fontId="0" fillId="12" borderId="9" xfId="0" applyFill="1" applyBorder="1" applyAlignment="1">
      <alignment horizontal="center" vertical="center"/>
    </xf>
    <xf numFmtId="0" fontId="0" fillId="11" borderId="9" xfId="0" applyFill="1" applyBorder="1" applyAlignment="1">
      <alignment horizontal="center" vertical="center"/>
    </xf>
    <xf numFmtId="164" fontId="28" fillId="10" borderId="27" xfId="0" applyNumberFormat="1" applyFont="1" applyFill="1" applyBorder="1" applyAlignment="1" applyProtection="1">
      <alignment horizontal="center" vertical="center"/>
      <protection hidden="1"/>
    </xf>
    <xf numFmtId="164" fontId="28" fillId="4" borderId="23" xfId="0" applyNumberFormat="1" applyFont="1" applyFill="1" applyBorder="1" applyAlignment="1" applyProtection="1">
      <alignment horizontal="center" vertical="center"/>
      <protection hidden="1"/>
    </xf>
    <xf numFmtId="164" fontId="28" fillId="4" borderId="25" xfId="0" applyNumberFormat="1" applyFont="1" applyFill="1" applyBorder="1" applyAlignment="1" applyProtection="1">
      <alignment horizontal="center" vertical="center"/>
      <protection hidden="1"/>
    </xf>
    <xf numFmtId="0" fontId="10" fillId="13" borderId="21" xfId="0" applyFont="1" applyFill="1" applyBorder="1" applyAlignment="1" applyProtection="1">
      <alignment horizontal="left" vertical="center" wrapText="1"/>
    </xf>
    <xf numFmtId="0" fontId="10" fillId="13" borderId="30" xfId="0" applyFont="1" applyFill="1" applyBorder="1" applyAlignment="1" applyProtection="1">
      <alignment horizontal="left" vertical="center" wrapText="1"/>
    </xf>
    <xf numFmtId="164" fontId="28" fillId="13" borderId="41" xfId="0" applyNumberFormat="1" applyFont="1" applyFill="1" applyBorder="1" applyAlignment="1" applyProtection="1">
      <alignment horizontal="center" vertical="center"/>
      <protection hidden="1"/>
    </xf>
    <xf numFmtId="164" fontId="32" fillId="13" borderId="9" xfId="0" applyNumberFormat="1" applyFont="1" applyFill="1" applyBorder="1" applyAlignment="1">
      <alignment horizontal="center" vertical="center"/>
    </xf>
    <xf numFmtId="0" fontId="0" fillId="13" borderId="9" xfId="0" applyFill="1" applyBorder="1" applyAlignment="1">
      <alignment horizontal="center" vertical="center"/>
    </xf>
    <xf numFmtId="0" fontId="10" fillId="13" borderId="40" xfId="0" applyFont="1" applyFill="1" applyBorder="1" applyAlignment="1" applyProtection="1">
      <alignment horizontal="left" vertical="center" wrapText="1"/>
    </xf>
    <xf numFmtId="0" fontId="10" fillId="13" borderId="36" xfId="0" applyFont="1" applyFill="1" applyBorder="1" applyAlignment="1" applyProtection="1">
      <alignment horizontal="left" vertical="center" wrapText="1"/>
    </xf>
    <xf numFmtId="0" fontId="0" fillId="0" borderId="0" xfId="0" applyBorder="1"/>
    <xf numFmtId="0" fontId="34" fillId="0" borderId="1" xfId="0" applyFont="1" applyBorder="1" applyAlignment="1">
      <alignment horizontal="center"/>
    </xf>
    <xf numFmtId="0" fontId="34" fillId="0" borderId="22" xfId="0" applyFont="1" applyBorder="1" applyAlignment="1">
      <alignment horizontal="center"/>
    </xf>
    <xf numFmtId="164" fontId="28" fillId="8" borderId="9" xfId="0" applyNumberFormat="1" applyFont="1" applyFill="1" applyBorder="1" applyAlignment="1" applyProtection="1">
      <alignment horizontal="center" vertical="center" wrapText="1"/>
      <protection hidden="1"/>
    </xf>
    <xf numFmtId="164" fontId="28" fillId="8" borderId="10" xfId="0" applyNumberFormat="1" applyFont="1" applyFill="1" applyBorder="1" applyAlignment="1" applyProtection="1">
      <alignment horizontal="center" vertical="center" wrapText="1"/>
      <protection hidden="1"/>
    </xf>
    <xf numFmtId="164" fontId="32" fillId="8" borderId="9" xfId="0" applyNumberFormat="1" applyFont="1" applyFill="1" applyBorder="1" applyAlignment="1">
      <alignment horizontal="center" vertical="center"/>
    </xf>
    <xf numFmtId="0" fontId="0" fillId="8" borderId="9" xfId="0" applyFill="1" applyBorder="1" applyAlignment="1">
      <alignment horizontal="center" vertical="center"/>
    </xf>
    <xf numFmtId="0" fontId="0" fillId="11" borderId="2" xfId="0" applyFill="1" applyBorder="1" applyAlignment="1">
      <alignment horizontal="center" vertical="center"/>
    </xf>
    <xf numFmtId="0" fontId="28" fillId="6" borderId="2" xfId="0" applyFont="1" applyFill="1" applyBorder="1" applyAlignment="1" applyProtection="1">
      <alignment horizontal="center" vertical="center"/>
      <protection hidden="1"/>
    </xf>
    <xf numFmtId="0" fontId="28" fillId="6" borderId="8" xfId="2" applyFont="1" applyFill="1" applyBorder="1" applyAlignment="1" applyProtection="1">
      <alignment horizontal="center" vertical="center"/>
      <protection hidden="1"/>
    </xf>
    <xf numFmtId="0" fontId="28" fillId="6" borderId="8" xfId="0" applyFont="1" applyFill="1" applyBorder="1" applyAlignment="1" applyProtection="1">
      <alignment horizontal="center" vertical="center"/>
      <protection hidden="1"/>
    </xf>
    <xf numFmtId="0" fontId="0" fillId="11" borderId="8" xfId="0" applyFill="1" applyBorder="1" applyAlignment="1">
      <alignment horizontal="center" vertical="center"/>
    </xf>
    <xf numFmtId="0" fontId="28" fillId="6" borderId="10" xfId="2" applyFont="1" applyFill="1" applyBorder="1" applyAlignment="1" applyProtection="1">
      <alignment horizontal="center" vertical="center"/>
      <protection hidden="1"/>
    </xf>
    <xf numFmtId="0" fontId="28" fillId="6" borderId="10" xfId="0" applyFont="1" applyFill="1" applyBorder="1" applyAlignment="1" applyProtection="1">
      <alignment horizontal="center" vertical="center"/>
      <protection hidden="1"/>
    </xf>
    <xf numFmtId="0" fontId="32" fillId="5" borderId="10" xfId="0" applyFont="1" applyFill="1" applyBorder="1" applyAlignment="1">
      <alignment horizontal="center" vertical="center"/>
    </xf>
    <xf numFmtId="0" fontId="0" fillId="11" borderId="10" xfId="0" applyFill="1" applyBorder="1" applyAlignment="1">
      <alignment horizontal="center" vertical="center"/>
    </xf>
    <xf numFmtId="0" fontId="28" fillId="6" borderId="5" xfId="2"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32" fillId="5" borderId="5" xfId="0" applyFont="1" applyFill="1" applyBorder="1" applyAlignment="1">
      <alignment horizontal="center" vertical="center"/>
    </xf>
    <xf numFmtId="0" fontId="0" fillId="11" borderId="5" xfId="0" applyFill="1" applyBorder="1" applyAlignment="1">
      <alignment horizontal="center" vertical="center"/>
    </xf>
    <xf numFmtId="0" fontId="25" fillId="5" borderId="9" xfId="0" applyFont="1" applyFill="1" applyBorder="1" applyAlignment="1">
      <alignment wrapText="1" shrinkToFit="1"/>
    </xf>
    <xf numFmtId="0" fontId="0" fillId="0" borderId="9" xfId="0" applyBorder="1" applyAlignment="1">
      <alignment horizontal="left" vertical="center"/>
    </xf>
    <xf numFmtId="0" fontId="0" fillId="4" borderId="0" xfId="0" applyFont="1" applyFill="1" applyBorder="1" applyProtection="1">
      <protection hidden="1"/>
    </xf>
    <xf numFmtId="164" fontId="28" fillId="14" borderId="8" xfId="0" applyNumberFormat="1" applyFont="1" applyFill="1" applyBorder="1" applyAlignment="1" applyProtection="1">
      <alignment horizontal="center" vertical="center" wrapText="1"/>
      <protection hidden="1"/>
    </xf>
    <xf numFmtId="0" fontId="0" fillId="14" borderId="9" xfId="0" applyFill="1" applyBorder="1" applyAlignment="1">
      <alignment horizontal="center" vertical="center"/>
    </xf>
    <xf numFmtId="164" fontId="28" fillId="12" borderId="8" xfId="0" applyNumberFormat="1" applyFont="1" applyFill="1" applyBorder="1" applyAlignment="1" applyProtection="1">
      <alignment horizontal="center" vertical="center" wrapText="1"/>
      <protection hidden="1"/>
    </xf>
    <xf numFmtId="0" fontId="28" fillId="12" borderId="9" xfId="0" applyFont="1" applyFill="1" applyBorder="1" applyAlignment="1" applyProtection="1">
      <alignment horizontal="center" vertical="center"/>
      <protection hidden="1"/>
    </xf>
    <xf numFmtId="0" fontId="28" fillId="14" borderId="8" xfId="0" applyFont="1" applyFill="1" applyBorder="1" applyAlignment="1" applyProtection="1">
      <alignment horizontal="center" vertical="center"/>
      <protection hidden="1"/>
    </xf>
    <xf numFmtId="0" fontId="0" fillId="12" borderId="0" xfId="0" applyFill="1" applyAlignment="1">
      <alignment horizontal="center" vertical="center"/>
    </xf>
    <xf numFmtId="164" fontId="28" fillId="13" borderId="1" xfId="0" applyNumberFormat="1" applyFont="1" applyFill="1" applyBorder="1" applyAlignment="1" applyProtection="1">
      <alignment horizontal="center" vertical="center"/>
      <protection hidden="1"/>
    </xf>
    <xf numFmtId="164" fontId="28" fillId="13" borderId="0" xfId="0" applyNumberFormat="1" applyFont="1" applyFill="1" applyBorder="1" applyAlignment="1" applyProtection="1">
      <alignment horizontal="center" vertical="center"/>
      <protection hidden="1"/>
    </xf>
    <xf numFmtId="0" fontId="3" fillId="14" borderId="0" xfId="0" applyFont="1" applyFill="1" applyAlignment="1">
      <alignment horizontal="center" vertical="center"/>
    </xf>
    <xf numFmtId="164" fontId="32" fillId="0" borderId="9" xfId="0" applyNumberFormat="1" applyFont="1" applyBorder="1" applyAlignment="1">
      <alignment horizontal="center"/>
    </xf>
    <xf numFmtId="0" fontId="0" fillId="11" borderId="14" xfId="0" applyFill="1" applyBorder="1" applyAlignment="1">
      <alignment horizontal="center" vertical="center"/>
    </xf>
    <xf numFmtId="0" fontId="32" fillId="5" borderId="9" xfId="0" applyFont="1" applyFill="1" applyBorder="1" applyAlignment="1">
      <alignment horizontal="center" vertical="center"/>
    </xf>
    <xf numFmtId="0" fontId="28" fillId="9" borderId="18"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8" fillId="9" borderId="18" xfId="0" applyFont="1" applyFill="1" applyBorder="1" applyAlignment="1" applyProtection="1">
      <alignment horizontal="left" vertical="top" wrapText="1"/>
    </xf>
    <xf numFmtId="0" fontId="32" fillId="0" borderId="9" xfId="0" applyFont="1" applyBorder="1" applyAlignment="1">
      <alignment horizontal="center" vertical="center"/>
    </xf>
    <xf numFmtId="0" fontId="28" fillId="12" borderId="2" xfId="0" applyFont="1" applyFill="1" applyBorder="1" applyAlignment="1" applyProtection="1">
      <alignment horizontal="center" vertical="center"/>
      <protection hidden="1"/>
    </xf>
    <xf numFmtId="0" fontId="32" fillId="0" borderId="2" xfId="0" applyFont="1" applyBorder="1" applyAlignment="1">
      <alignment horizontal="center" vertical="center"/>
    </xf>
    <xf numFmtId="0" fontId="28" fillId="12" borderId="8" xfId="0" applyFont="1" applyFill="1" applyBorder="1" applyAlignment="1" applyProtection="1">
      <alignment horizontal="center" vertical="center"/>
      <protection hidden="1"/>
    </xf>
    <xf numFmtId="0" fontId="32" fillId="0" borderId="8" xfId="0" applyFont="1" applyBorder="1" applyAlignment="1">
      <alignment horizontal="center" vertical="center"/>
    </xf>
    <xf numFmtId="3" fontId="41" fillId="0" borderId="8" xfId="0" applyNumberFormat="1" applyFont="1" applyBorder="1" applyAlignment="1" applyProtection="1">
      <alignment horizontal="left" vertical="center" wrapText="1"/>
    </xf>
    <xf numFmtId="3" fontId="41" fillId="0" borderId="9" xfId="0" applyNumberFormat="1" applyFont="1" applyBorder="1" applyAlignment="1" applyProtection="1">
      <alignment horizontal="left" vertical="center" wrapText="1"/>
    </xf>
    <xf numFmtId="3" fontId="41" fillId="0" borderId="10" xfId="0" applyNumberFormat="1" applyFont="1" applyBorder="1" applyAlignment="1" applyProtection="1">
      <alignment horizontal="left" vertical="center" wrapText="1"/>
    </xf>
    <xf numFmtId="0" fontId="43" fillId="0" borderId="8" xfId="0" applyFont="1" applyFill="1" applyBorder="1" applyAlignment="1" applyProtection="1">
      <alignment horizontal="left" vertical="center" wrapText="1"/>
      <protection hidden="1"/>
    </xf>
    <xf numFmtId="0" fontId="43" fillId="0" borderId="9" xfId="0" applyFont="1" applyFill="1" applyBorder="1" applyAlignment="1" applyProtection="1">
      <alignment horizontal="left" vertical="center" wrapText="1"/>
      <protection hidden="1"/>
    </xf>
    <xf numFmtId="0" fontId="43" fillId="0" borderId="10" xfId="0" applyFont="1" applyFill="1" applyBorder="1" applyAlignment="1" applyProtection="1">
      <alignment horizontal="left" vertical="center" wrapText="1"/>
      <protection hidden="1"/>
    </xf>
    <xf numFmtId="0" fontId="0" fillId="0" borderId="9" xfId="0" applyBorder="1" applyAlignment="1">
      <alignment horizontal="center" vertical="center"/>
    </xf>
    <xf numFmtId="0" fontId="32" fillId="5" borderId="2" xfId="0" applyFont="1" applyFill="1" applyBorder="1" applyAlignment="1">
      <alignment horizontal="center" vertical="center"/>
    </xf>
    <xf numFmtId="0" fontId="0" fillId="0" borderId="9" xfId="0" applyFont="1" applyBorder="1" applyProtection="1">
      <protection hidden="1"/>
    </xf>
    <xf numFmtId="0" fontId="0" fillId="0" borderId="9" xfId="0" applyBorder="1"/>
    <xf numFmtId="0" fontId="28" fillId="6" borderId="2" xfId="2" applyFont="1" applyFill="1" applyBorder="1" applyAlignment="1" applyProtection="1">
      <alignment horizontal="center" vertical="center"/>
      <protection hidden="1"/>
    </xf>
    <xf numFmtId="3" fontId="43" fillId="0" borderId="9" xfId="0" applyNumberFormat="1" applyFont="1" applyBorder="1" applyAlignment="1" applyProtection="1">
      <alignment horizontal="left" vertical="center" wrapText="1"/>
    </xf>
    <xf numFmtId="164" fontId="28" fillId="12" borderId="9" xfId="0" applyNumberFormat="1" applyFont="1" applyFill="1" applyBorder="1" applyAlignment="1" applyProtection="1">
      <alignment horizontal="center" vertical="center" wrapText="1"/>
      <protection hidden="1"/>
    </xf>
    <xf numFmtId="0" fontId="16" fillId="0" borderId="9" xfId="0" applyFont="1" applyBorder="1" applyAlignment="1" applyProtection="1">
      <alignment wrapText="1"/>
      <protection hidden="1"/>
    </xf>
    <xf numFmtId="0" fontId="28" fillId="5" borderId="9" xfId="0" applyFont="1" applyFill="1" applyBorder="1" applyAlignment="1" applyProtection="1">
      <alignment horizontal="center" vertical="center"/>
      <protection hidden="1"/>
    </xf>
    <xf numFmtId="0" fontId="0" fillId="0" borderId="0" xfId="0" applyAlignment="1">
      <alignment horizontal="center"/>
    </xf>
    <xf numFmtId="0" fontId="0" fillId="12" borderId="9" xfId="0" applyFill="1" applyBorder="1" applyAlignment="1">
      <alignment horizontal="center"/>
    </xf>
    <xf numFmtId="0" fontId="0" fillId="14" borderId="9" xfId="0" applyFill="1" applyBorder="1" applyAlignment="1">
      <alignment horizontal="center"/>
    </xf>
    <xf numFmtId="0" fontId="0" fillId="0" borderId="0" xfId="0" applyAlignment="1">
      <alignment vertical="center"/>
    </xf>
    <xf numFmtId="164" fontId="32" fillId="0" borderId="9" xfId="0" applyNumberFormat="1" applyFont="1" applyBorder="1" applyAlignment="1">
      <alignment horizontal="center" vertical="center"/>
    </xf>
    <xf numFmtId="164" fontId="0" fillId="8" borderId="9" xfId="0" applyNumberFormat="1" applyFill="1" applyBorder="1" applyAlignment="1">
      <alignment horizontal="center"/>
    </xf>
    <xf numFmtId="0" fontId="28" fillId="4" borderId="21" xfId="0" applyFont="1" applyFill="1" applyBorder="1" applyAlignment="1" applyProtection="1">
      <alignment horizontal="center" vertical="center"/>
      <protection hidden="1"/>
    </xf>
    <xf numFmtId="0" fontId="28" fillId="6" borderId="14" xfId="0" applyFont="1" applyFill="1" applyBorder="1" applyAlignment="1" applyProtection="1">
      <alignment horizontal="center" vertical="center"/>
      <protection hidden="1"/>
    </xf>
    <xf numFmtId="0" fontId="0" fillId="0" borderId="0" xfId="0" applyBorder="1" applyAlignment="1">
      <alignment horizontal="center" vertical="center"/>
    </xf>
    <xf numFmtId="0" fontId="32" fillId="0" borderId="9" xfId="0" applyFont="1" applyBorder="1" applyAlignment="1">
      <alignment horizontal="center"/>
    </xf>
    <xf numFmtId="0" fontId="0" fillId="8" borderId="9" xfId="0" applyFill="1" applyBorder="1" applyAlignment="1">
      <alignment horizontal="center"/>
    </xf>
    <xf numFmtId="164" fontId="28" fillId="14" borderId="9" xfId="0" applyNumberFormat="1" applyFont="1" applyFill="1" applyBorder="1" applyAlignment="1" applyProtection="1">
      <alignment horizontal="center" vertical="center" wrapText="1"/>
      <protection hidden="1"/>
    </xf>
    <xf numFmtId="0" fontId="28" fillId="14" borderId="9" xfId="0" applyFont="1" applyFill="1" applyBorder="1" applyAlignment="1" applyProtection="1">
      <alignment horizontal="center" vertical="center"/>
      <protection hidden="1"/>
    </xf>
    <xf numFmtId="0" fontId="33" fillId="4" borderId="9" xfId="0" applyFont="1" applyFill="1" applyBorder="1" applyAlignment="1">
      <alignment horizontal="center"/>
    </xf>
    <xf numFmtId="164" fontId="28" fillId="8" borderId="8" xfId="0" applyNumberFormat="1" applyFont="1" applyFill="1" applyBorder="1" applyAlignment="1" applyProtection="1">
      <alignment horizontal="center" vertical="center" wrapText="1"/>
      <protection hidden="1"/>
    </xf>
    <xf numFmtId="0" fontId="18" fillId="0" borderId="1" xfId="3" applyFont="1" applyBorder="1" applyAlignment="1" applyProtection="1">
      <alignment horizontal="center" vertical="center"/>
      <protection hidden="1"/>
    </xf>
    <xf numFmtId="164" fontId="0" fillId="8" borderId="9" xfId="0" applyNumberFormat="1" applyFill="1" applyBorder="1" applyAlignment="1">
      <alignment horizontal="center" vertical="center"/>
    </xf>
    <xf numFmtId="0" fontId="32" fillId="5" borderId="9" xfId="0" applyFont="1" applyFill="1" applyBorder="1" applyAlignment="1">
      <alignment horizontal="center" vertical="center"/>
    </xf>
    <xf numFmtId="164" fontId="25" fillId="0" borderId="8" xfId="0" applyNumberFormat="1" applyFont="1" applyBorder="1" applyAlignment="1" applyProtection="1">
      <alignment horizontal="center" vertical="center" wrapText="1"/>
      <protection locked="0" hidden="1"/>
    </xf>
    <xf numFmtId="164" fontId="25" fillId="0" borderId="9" xfId="0" applyNumberFormat="1" applyFont="1" applyBorder="1" applyAlignment="1" applyProtection="1">
      <alignment horizontal="center" vertical="center" wrapText="1"/>
      <protection locked="0" hidden="1"/>
    </xf>
    <xf numFmtId="164" fontId="25" fillId="0" borderId="10" xfId="0" applyNumberFormat="1" applyFont="1" applyBorder="1" applyAlignment="1" applyProtection="1">
      <alignment horizontal="center" vertical="center" wrapText="1"/>
      <protection locked="0" hidden="1"/>
    </xf>
    <xf numFmtId="164" fontId="25" fillId="0" borderId="11" xfId="0" applyNumberFormat="1" applyFont="1" applyFill="1" applyBorder="1" applyAlignment="1" applyProtection="1">
      <alignment horizontal="center" vertical="center" wrapText="1"/>
      <protection locked="0" hidden="1"/>
    </xf>
    <xf numFmtId="164" fontId="25" fillId="0" borderId="9" xfId="0" applyNumberFormat="1" applyFont="1" applyFill="1" applyBorder="1" applyAlignment="1" applyProtection="1">
      <alignment horizontal="center" vertical="center" wrapText="1"/>
      <protection locked="0" hidden="1"/>
    </xf>
    <xf numFmtId="164" fontId="25" fillId="0" borderId="10" xfId="0" applyNumberFormat="1" applyFont="1" applyFill="1" applyBorder="1" applyAlignment="1" applyProtection="1">
      <alignment horizontal="center" vertical="center" wrapText="1"/>
      <protection locked="0" hidden="1"/>
    </xf>
    <xf numFmtId="164" fontId="25" fillId="0" borderId="8" xfId="0" applyNumberFormat="1" applyFont="1" applyFill="1" applyBorder="1" applyAlignment="1" applyProtection="1">
      <alignment horizontal="center" vertical="center" wrapText="1"/>
      <protection locked="0" hidden="1"/>
    </xf>
    <xf numFmtId="164" fontId="25" fillId="0" borderId="2" xfId="0" applyNumberFormat="1" applyFont="1" applyBorder="1" applyAlignment="1" applyProtection="1">
      <alignment horizontal="center" vertical="center" wrapText="1"/>
      <protection locked="0" hidden="1"/>
    </xf>
    <xf numFmtId="164" fontId="25" fillId="8" borderId="9" xfId="0" applyNumberFormat="1" applyFont="1" applyFill="1" applyBorder="1" applyAlignment="1" applyProtection="1">
      <alignment horizontal="center" vertical="center" wrapText="1"/>
      <protection locked="0" hidden="1"/>
    </xf>
    <xf numFmtId="164" fontId="25" fillId="8" borderId="10" xfId="0" applyNumberFormat="1" applyFont="1" applyFill="1" applyBorder="1" applyAlignment="1" applyProtection="1">
      <alignment horizontal="center" vertical="center" wrapText="1"/>
      <protection locked="0" hidden="1"/>
    </xf>
    <xf numFmtId="164" fontId="25" fillId="5" borderId="8" xfId="0" applyNumberFormat="1" applyFont="1" applyFill="1" applyBorder="1" applyAlignment="1" applyProtection="1">
      <alignment horizontal="center" vertical="center" wrapText="1"/>
      <protection locked="0" hidden="1"/>
    </xf>
    <xf numFmtId="164" fontId="25" fillId="5" borderId="9" xfId="0" applyNumberFormat="1" applyFont="1" applyFill="1" applyBorder="1" applyAlignment="1" applyProtection="1">
      <alignment horizontal="center" vertical="center" wrapText="1"/>
      <protection locked="0" hidden="1"/>
    </xf>
    <xf numFmtId="164" fontId="25" fillId="5" borderId="10" xfId="0" applyNumberFormat="1" applyFont="1" applyFill="1" applyBorder="1" applyAlignment="1" applyProtection="1">
      <alignment horizontal="center" vertical="center" wrapText="1"/>
      <protection locked="0" hidden="1"/>
    </xf>
    <xf numFmtId="164" fontId="44" fillId="15" borderId="8" xfId="0" applyNumberFormat="1" applyFont="1" applyFill="1" applyBorder="1" applyAlignment="1" applyProtection="1">
      <alignment horizontal="center" vertical="center" wrapText="1"/>
      <protection hidden="1"/>
    </xf>
    <xf numFmtId="164" fontId="44" fillId="15" borderId="9" xfId="0" applyNumberFormat="1" applyFont="1" applyFill="1" applyBorder="1" applyAlignment="1" applyProtection="1">
      <alignment horizontal="center" vertical="center" wrapText="1"/>
      <protection hidden="1"/>
    </xf>
    <xf numFmtId="164" fontId="44" fillId="15" borderId="10" xfId="0" applyNumberFormat="1" applyFont="1" applyFill="1" applyBorder="1" applyAlignment="1" applyProtection="1">
      <alignment horizontal="center" vertical="center" wrapText="1"/>
      <protection hidden="1"/>
    </xf>
    <xf numFmtId="164" fontId="25" fillId="15" borderId="8" xfId="0" applyNumberFormat="1" applyFont="1" applyFill="1" applyBorder="1" applyAlignment="1" applyProtection="1">
      <alignment horizontal="center" vertical="center" wrapText="1"/>
      <protection hidden="1"/>
    </xf>
    <xf numFmtId="164" fontId="25" fillId="15" borderId="9" xfId="0" applyNumberFormat="1" applyFont="1" applyFill="1" applyBorder="1" applyAlignment="1" applyProtection="1">
      <alignment horizontal="center" vertical="center" wrapText="1"/>
      <protection hidden="1"/>
    </xf>
    <xf numFmtId="164" fontId="25" fillId="15" borderId="10" xfId="0" applyNumberFormat="1" applyFont="1" applyFill="1" applyBorder="1" applyAlignment="1" applyProtection="1">
      <alignment horizontal="center" vertical="center" wrapText="1"/>
      <protection hidden="1"/>
    </xf>
    <xf numFmtId="164" fontId="45" fillId="15" borderId="8" xfId="0" applyNumberFormat="1" applyFont="1" applyFill="1" applyBorder="1" applyAlignment="1" applyProtection="1">
      <alignment horizontal="center" vertical="center" wrapText="1"/>
      <protection hidden="1"/>
    </xf>
    <xf numFmtId="164" fontId="45" fillId="15" borderId="9" xfId="0" applyNumberFormat="1" applyFont="1" applyFill="1" applyBorder="1" applyAlignment="1" applyProtection="1">
      <alignment horizontal="center" vertical="center" wrapText="1"/>
      <protection hidden="1"/>
    </xf>
    <xf numFmtId="164" fontId="45" fillId="15" borderId="10" xfId="0" applyNumberFormat="1" applyFont="1" applyFill="1" applyBorder="1" applyAlignment="1" applyProtection="1">
      <alignment horizontal="center" vertical="center" wrapText="1"/>
      <protection hidden="1"/>
    </xf>
    <xf numFmtId="164" fontId="25" fillId="5" borderId="11" xfId="0" applyNumberFormat="1" applyFont="1" applyFill="1" applyBorder="1" applyAlignment="1" applyProtection="1">
      <alignment horizontal="center" vertical="center" wrapText="1"/>
      <protection locked="0" hidden="1"/>
    </xf>
    <xf numFmtId="164" fontId="25" fillId="5" borderId="9" xfId="0" applyNumberFormat="1" applyFont="1" applyFill="1" applyBorder="1" applyAlignment="1" applyProtection="1">
      <alignment horizontal="center" vertical="center" wrapText="1"/>
      <protection hidden="1"/>
    </xf>
    <xf numFmtId="0" fontId="25" fillId="5" borderId="8" xfId="0" applyFont="1" applyFill="1" applyBorder="1" applyAlignment="1" applyProtection="1">
      <alignment horizontal="center" vertical="center"/>
      <protection locked="0" hidden="1"/>
    </xf>
    <xf numFmtId="0" fontId="25" fillId="5" borderId="9" xfId="0" applyFont="1" applyFill="1" applyBorder="1" applyAlignment="1" applyProtection="1">
      <alignment horizontal="center" vertical="center"/>
      <protection locked="0" hidden="1"/>
    </xf>
    <xf numFmtId="0" fontId="25" fillId="0" borderId="9" xfId="0" applyFont="1" applyBorder="1" applyAlignment="1" applyProtection="1">
      <alignment horizontal="center" vertical="center"/>
      <protection locked="0" hidden="1"/>
    </xf>
    <xf numFmtId="0" fontId="25" fillId="0" borderId="10" xfId="0" applyFont="1" applyBorder="1" applyAlignment="1" applyProtection="1">
      <alignment horizontal="center" vertical="center"/>
      <protection locked="0" hidden="1"/>
    </xf>
    <xf numFmtId="0" fontId="25" fillId="0" borderId="8" xfId="0" applyFont="1" applyBorder="1" applyAlignment="1" applyProtection="1">
      <alignment horizontal="center" vertical="center"/>
      <protection locked="0" hidden="1"/>
    </xf>
    <xf numFmtId="0" fontId="25" fillId="0" borderId="2" xfId="0" applyFont="1" applyBorder="1" applyAlignment="1" applyProtection="1">
      <alignment horizontal="center" vertical="center"/>
      <protection locked="0" hidden="1"/>
    </xf>
    <xf numFmtId="0" fontId="25" fillId="0" borderId="8" xfId="0" applyFont="1" applyFill="1" applyBorder="1" applyAlignment="1" applyProtection="1">
      <alignment horizontal="center" vertical="center"/>
      <protection locked="0" hidden="1"/>
    </xf>
    <xf numFmtId="0" fontId="25" fillId="0" borderId="9" xfId="0" applyFont="1" applyFill="1" applyBorder="1" applyAlignment="1" applyProtection="1">
      <alignment horizontal="center" vertical="center"/>
      <protection locked="0" hidden="1"/>
    </xf>
    <xf numFmtId="0" fontId="25" fillId="0" borderId="10" xfId="0" applyFont="1" applyFill="1" applyBorder="1" applyAlignment="1" applyProtection="1">
      <alignment horizontal="center" vertical="center"/>
      <protection locked="0" hidden="1"/>
    </xf>
    <xf numFmtId="0" fontId="46" fillId="15" borderId="8" xfId="0" applyFont="1" applyFill="1" applyBorder="1" applyAlignment="1" applyProtection="1">
      <alignment horizontal="center" vertical="center"/>
      <protection hidden="1"/>
    </xf>
    <xf numFmtId="0" fontId="46" fillId="15" borderId="9" xfId="0" applyFont="1" applyFill="1" applyBorder="1" applyAlignment="1" applyProtection="1">
      <alignment horizontal="center" vertical="center"/>
      <protection hidden="1"/>
    </xf>
    <xf numFmtId="0" fontId="46" fillId="15" borderId="10" xfId="0" applyFont="1" applyFill="1" applyBorder="1" applyAlignment="1" applyProtection="1">
      <alignment horizontal="center" vertical="center"/>
      <protection hidden="1"/>
    </xf>
    <xf numFmtId="0" fontId="25" fillId="5" borderId="10" xfId="0" applyFont="1" applyFill="1" applyBorder="1" applyAlignment="1" applyProtection="1">
      <alignment horizontal="center" vertical="center"/>
      <protection locked="0" hidden="1"/>
    </xf>
    <xf numFmtId="0" fontId="25" fillId="5" borderId="2" xfId="0" applyFont="1" applyFill="1" applyBorder="1" applyAlignment="1" applyProtection="1">
      <alignment horizontal="center" vertical="center"/>
      <protection locked="0" hidden="1"/>
    </xf>
    <xf numFmtId="0" fontId="25" fillId="15" borderId="8" xfId="0" applyFont="1" applyFill="1" applyBorder="1" applyAlignment="1" applyProtection="1">
      <alignment horizontal="center" vertical="center"/>
      <protection hidden="1"/>
    </xf>
    <xf numFmtId="0" fontId="25" fillId="15" borderId="9" xfId="0" applyFont="1" applyFill="1" applyBorder="1" applyAlignment="1" applyProtection="1">
      <alignment horizontal="center" vertical="center"/>
      <protection hidden="1"/>
    </xf>
    <xf numFmtId="0" fontId="25" fillId="15" borderId="10" xfId="0" applyFont="1" applyFill="1" applyBorder="1" applyAlignment="1" applyProtection="1">
      <alignment horizontal="center" vertical="center"/>
      <protection hidden="1"/>
    </xf>
    <xf numFmtId="1" fontId="28" fillId="4" borderId="13" xfId="0" applyNumberFormat="1" applyFont="1" applyFill="1" applyBorder="1" applyAlignment="1" applyProtection="1">
      <alignment horizontal="center" vertical="center"/>
      <protection hidden="1"/>
    </xf>
    <xf numFmtId="164" fontId="25" fillId="0" borderId="22" xfId="0" applyNumberFormat="1" applyFont="1" applyFill="1" applyBorder="1" applyAlignment="1" applyProtection="1">
      <alignment horizontal="center" vertical="center"/>
      <protection locked="0" hidden="1"/>
    </xf>
    <xf numFmtId="164" fontId="25" fillId="4" borderId="15" xfId="0" applyNumberFormat="1" applyFont="1" applyFill="1" applyBorder="1" applyAlignment="1" applyProtection="1">
      <alignment horizontal="center" vertical="center"/>
      <protection locked="0" hidden="1"/>
    </xf>
    <xf numFmtId="164" fontId="25" fillId="4" borderId="17" xfId="0" applyNumberFormat="1" applyFont="1" applyFill="1" applyBorder="1" applyAlignment="1" applyProtection="1">
      <alignment horizontal="center" vertical="center"/>
      <protection locked="0" hidden="1"/>
    </xf>
    <xf numFmtId="164" fontId="25" fillId="0" borderId="15" xfId="0" applyNumberFormat="1" applyFont="1" applyFill="1" applyBorder="1" applyAlignment="1" applyProtection="1">
      <alignment horizontal="center" vertical="center"/>
      <protection locked="0" hidden="1"/>
    </xf>
    <xf numFmtId="164" fontId="25" fillId="0" borderId="13" xfId="0" applyNumberFormat="1" applyFont="1" applyFill="1" applyBorder="1" applyAlignment="1" applyProtection="1">
      <alignment horizontal="center" vertical="center"/>
      <protection locked="0" hidden="1"/>
    </xf>
    <xf numFmtId="164" fontId="25" fillId="5" borderId="22" xfId="0" applyNumberFormat="1" applyFont="1" applyFill="1" applyBorder="1" applyAlignment="1" applyProtection="1">
      <alignment horizontal="center" vertical="center"/>
      <protection locked="0" hidden="1"/>
    </xf>
    <xf numFmtId="164" fontId="25" fillId="0" borderId="9" xfId="0" applyNumberFormat="1" applyFont="1" applyFill="1" applyBorder="1" applyAlignment="1" applyProtection="1">
      <alignment horizontal="center" vertical="center"/>
      <protection locked="0" hidden="1"/>
    </xf>
    <xf numFmtId="164" fontId="25" fillId="4" borderId="9" xfId="0" applyNumberFormat="1" applyFont="1" applyFill="1" applyBorder="1" applyAlignment="1" applyProtection="1">
      <alignment horizontal="center" vertical="center"/>
      <protection locked="0" hidden="1"/>
    </xf>
    <xf numFmtId="164" fontId="25" fillId="4" borderId="10" xfId="0" applyNumberFormat="1" applyFont="1" applyFill="1" applyBorder="1" applyAlignment="1" applyProtection="1">
      <alignment horizontal="center" vertical="center"/>
      <protection locked="0" hidden="1"/>
    </xf>
    <xf numFmtId="164" fontId="25" fillId="4" borderId="4" xfId="0" applyNumberFormat="1" applyFont="1" applyFill="1" applyBorder="1" applyAlignment="1" applyProtection="1">
      <alignment horizontal="center" vertical="center"/>
      <protection locked="0" hidden="1"/>
    </xf>
    <xf numFmtId="164" fontId="25" fillId="0" borderId="11" xfId="0" applyNumberFormat="1" applyFont="1" applyFill="1" applyBorder="1" applyAlignment="1" applyProtection="1">
      <alignment horizontal="center" vertical="center"/>
      <protection locked="0" hidden="1"/>
    </xf>
    <xf numFmtId="164" fontId="25" fillId="4" borderId="2" xfId="0" applyNumberFormat="1" applyFont="1" applyFill="1" applyBorder="1" applyAlignment="1" applyProtection="1">
      <alignment horizontal="center" vertical="center"/>
      <protection locked="0" hidden="1"/>
    </xf>
    <xf numFmtId="164" fontId="25" fillId="5" borderId="13" xfId="0" applyNumberFormat="1" applyFont="1" applyFill="1" applyBorder="1" applyAlignment="1" applyProtection="1">
      <alignment horizontal="center" vertical="center"/>
      <protection locked="0" hidden="1"/>
    </xf>
    <xf numFmtId="164" fontId="25" fillId="4" borderId="29" xfId="0" applyNumberFormat="1" applyFont="1" applyFill="1" applyBorder="1" applyAlignment="1" applyProtection="1">
      <alignment horizontal="center" vertical="center"/>
      <protection locked="0" hidden="1"/>
    </xf>
    <xf numFmtId="0" fontId="0" fillId="4" borderId="0" xfId="0" applyFill="1" applyAlignment="1">
      <alignment horizontal="center"/>
    </xf>
    <xf numFmtId="0" fontId="0" fillId="6" borderId="9" xfId="0" applyFill="1" applyBorder="1" applyAlignment="1">
      <alignment horizontal="center" vertical="center"/>
    </xf>
    <xf numFmtId="0" fontId="0" fillId="11" borderId="9" xfId="0" applyFill="1" applyBorder="1" applyAlignment="1">
      <alignment horizontal="center"/>
    </xf>
    <xf numFmtId="0" fontId="0" fillId="16" borderId="9" xfId="0" applyFill="1" applyBorder="1" applyAlignment="1">
      <alignment horizontal="center" vertical="center"/>
    </xf>
    <xf numFmtId="0" fontId="32" fillId="5" borderId="9" xfId="0" applyFont="1" applyFill="1" applyBorder="1" applyAlignment="1">
      <alignment horizontal="center" vertical="center"/>
    </xf>
    <xf numFmtId="0" fontId="32" fillId="0" borderId="9" xfId="0" applyFont="1" applyBorder="1" applyAlignment="1">
      <alignment horizontal="center" vertical="center"/>
    </xf>
    <xf numFmtId="0" fontId="32" fillId="0" borderId="9" xfId="0" applyFont="1" applyBorder="1" applyAlignment="1">
      <alignment horizontal="center" vertical="center"/>
    </xf>
    <xf numFmtId="164" fontId="25" fillId="7" borderId="9" xfId="0" applyNumberFormat="1" applyFont="1" applyFill="1" applyBorder="1" applyAlignment="1" applyProtection="1">
      <alignment horizontal="center" vertical="center" wrapText="1"/>
      <protection locked="0" hidden="1"/>
    </xf>
    <xf numFmtId="164" fontId="25" fillId="7" borderId="10" xfId="0" applyNumberFormat="1" applyFont="1" applyFill="1" applyBorder="1" applyAlignment="1" applyProtection="1">
      <alignment horizontal="center" vertical="center" wrapText="1"/>
      <protection locked="0" hidden="1"/>
    </xf>
    <xf numFmtId="164" fontId="32" fillId="5" borderId="2" xfId="0" applyNumberFormat="1" applyFont="1" applyFill="1" applyBorder="1" applyAlignment="1">
      <alignment horizontal="center" vertical="center"/>
    </xf>
    <xf numFmtId="0" fontId="0" fillId="12" borderId="2" xfId="0" applyFill="1" applyBorder="1" applyAlignment="1">
      <alignment horizontal="center" vertical="center"/>
    </xf>
    <xf numFmtId="164" fontId="28" fillId="12" borderId="18" xfId="0" applyNumberFormat="1" applyFont="1" applyFill="1" applyBorder="1" applyAlignment="1" applyProtection="1">
      <alignment horizontal="center" vertical="center" wrapText="1"/>
      <protection hidden="1"/>
    </xf>
    <xf numFmtId="164" fontId="32" fillId="0" borderId="2" xfId="0" applyNumberFormat="1" applyFont="1" applyBorder="1" applyAlignment="1">
      <alignment horizontal="center"/>
    </xf>
    <xf numFmtId="0" fontId="0" fillId="12" borderId="2" xfId="0" applyFill="1" applyBorder="1" applyAlignment="1">
      <alignment horizontal="center"/>
    </xf>
    <xf numFmtId="164" fontId="32" fillId="0" borderId="2" xfId="0" applyNumberFormat="1" applyFont="1" applyBorder="1" applyAlignment="1">
      <alignment horizontal="center" vertical="center"/>
    </xf>
    <xf numFmtId="164" fontId="0" fillId="8" borderId="2" xfId="0" applyNumberFormat="1" applyFill="1" applyBorder="1" applyAlignment="1">
      <alignment horizontal="center"/>
    </xf>
    <xf numFmtId="164" fontId="32" fillId="5" borderId="8" xfId="0" applyNumberFormat="1" applyFont="1" applyFill="1" applyBorder="1" applyAlignment="1">
      <alignment horizontal="center" vertical="center"/>
    </xf>
    <xf numFmtId="0" fontId="0" fillId="12" borderId="8" xfId="0" applyFill="1" applyBorder="1" applyAlignment="1">
      <alignment horizontal="center" vertical="center"/>
    </xf>
    <xf numFmtId="164" fontId="32" fillId="0" borderId="8" xfId="0" applyNumberFormat="1" applyFont="1" applyBorder="1" applyAlignment="1">
      <alignment horizontal="center"/>
    </xf>
    <xf numFmtId="0" fontId="0" fillId="12" borderId="8" xfId="0" applyFill="1" applyBorder="1" applyAlignment="1">
      <alignment horizontal="center"/>
    </xf>
    <xf numFmtId="164" fontId="32" fillId="0" borderId="8" xfId="0" applyNumberFormat="1" applyFont="1" applyBorder="1" applyAlignment="1">
      <alignment horizontal="center" vertical="center"/>
    </xf>
    <xf numFmtId="164" fontId="0" fillId="8" borderId="8" xfId="0" applyNumberFormat="1" applyFill="1" applyBorder="1" applyAlignment="1">
      <alignment horizontal="center"/>
    </xf>
    <xf numFmtId="0" fontId="0" fillId="14" borderId="14" xfId="0" applyFill="1" applyBorder="1" applyAlignment="1">
      <alignment horizontal="center" vertical="center"/>
    </xf>
    <xf numFmtId="1" fontId="32" fillId="0" borderId="9" xfId="0" applyNumberFormat="1" applyFont="1" applyBorder="1" applyAlignment="1">
      <alignment horizontal="center" vertical="center"/>
    </xf>
    <xf numFmtId="0" fontId="0" fillId="12" borderId="14" xfId="0" applyFill="1" applyBorder="1" applyAlignment="1">
      <alignment horizontal="center" vertical="center"/>
    </xf>
    <xf numFmtId="0" fontId="0" fillId="6" borderId="9" xfId="0" applyFill="1" applyBorder="1" applyAlignment="1">
      <alignment vertical="center"/>
    </xf>
    <xf numFmtId="0" fontId="0" fillId="6" borderId="9" xfId="0" applyFont="1" applyFill="1" applyBorder="1" applyAlignment="1" applyProtection="1">
      <alignment horizontal="right" vertical="center" wrapText="1"/>
      <protection locked="0" hidden="1"/>
    </xf>
    <xf numFmtId="0" fontId="0" fillId="6" borderId="9" xfId="0" applyFont="1" applyFill="1" applyBorder="1" applyAlignment="1" applyProtection="1">
      <alignment horizontal="right" vertical="center"/>
      <protection locked="0" hidden="1"/>
    </xf>
    <xf numFmtId="0" fontId="0" fillId="6" borderId="9" xfId="0" applyFill="1" applyBorder="1" applyAlignment="1">
      <alignment horizontal="right" vertical="center"/>
    </xf>
    <xf numFmtId="3" fontId="10" fillId="17" borderId="8" xfId="0" applyNumberFormat="1" applyFont="1" applyFill="1" applyBorder="1" applyAlignment="1" applyProtection="1">
      <alignment horizontal="left" vertical="center" wrapText="1"/>
    </xf>
    <xf numFmtId="164" fontId="28" fillId="17" borderId="8" xfId="0" applyNumberFormat="1" applyFont="1" applyFill="1" applyBorder="1" applyAlignment="1" applyProtection="1">
      <alignment horizontal="center" vertical="center" wrapText="1"/>
      <protection hidden="1"/>
    </xf>
    <xf numFmtId="164" fontId="32" fillId="17" borderId="9" xfId="0" applyNumberFormat="1" applyFont="1" applyFill="1" applyBorder="1" applyAlignment="1">
      <alignment horizontal="center" vertical="center"/>
    </xf>
    <xf numFmtId="0" fontId="0" fillId="17" borderId="9" xfId="0" applyFill="1" applyBorder="1" applyAlignment="1">
      <alignment horizontal="center" vertical="center"/>
    </xf>
    <xf numFmtId="164" fontId="32" fillId="17" borderId="9" xfId="0" applyNumberFormat="1" applyFont="1" applyFill="1" applyBorder="1" applyAlignment="1">
      <alignment horizontal="center"/>
    </xf>
    <xf numFmtId="0" fontId="0" fillId="17" borderId="9" xfId="0" applyFill="1" applyBorder="1" applyAlignment="1">
      <alignment horizontal="center"/>
    </xf>
    <xf numFmtId="164" fontId="25" fillId="17" borderId="8" xfId="0" applyNumberFormat="1" applyFont="1" applyFill="1" applyBorder="1" applyAlignment="1" applyProtection="1">
      <alignment horizontal="center" vertical="center" wrapText="1"/>
      <protection locked="0" hidden="1"/>
    </xf>
    <xf numFmtId="3" fontId="10" fillId="17" borderId="9" xfId="0" applyNumberFormat="1" applyFont="1" applyFill="1" applyBorder="1" applyAlignment="1" applyProtection="1">
      <alignment horizontal="left" vertical="center" wrapText="1"/>
    </xf>
    <xf numFmtId="164" fontId="28" fillId="17" borderId="9" xfId="0" applyNumberFormat="1" applyFont="1" applyFill="1" applyBorder="1" applyAlignment="1" applyProtection="1">
      <alignment horizontal="center" vertical="center" wrapText="1"/>
      <protection hidden="1"/>
    </xf>
    <xf numFmtId="164" fontId="25" fillId="17" borderId="9" xfId="0" applyNumberFormat="1" applyFont="1" applyFill="1" applyBorder="1" applyAlignment="1" applyProtection="1">
      <alignment horizontal="center" vertical="center" wrapText="1"/>
      <protection locked="0" hidden="1"/>
    </xf>
    <xf numFmtId="3" fontId="10" fillId="17" borderId="10" xfId="0" applyNumberFormat="1" applyFont="1" applyFill="1" applyBorder="1" applyAlignment="1" applyProtection="1">
      <alignment horizontal="left" vertical="center" wrapText="1"/>
    </xf>
    <xf numFmtId="164" fontId="28" fillId="17" borderId="10" xfId="0" applyNumberFormat="1" applyFont="1" applyFill="1" applyBorder="1" applyAlignment="1" applyProtection="1">
      <alignment horizontal="center" vertical="center" wrapText="1"/>
      <protection hidden="1"/>
    </xf>
    <xf numFmtId="164" fontId="25" fillId="17" borderId="10" xfId="0" applyNumberFormat="1" applyFont="1" applyFill="1" applyBorder="1" applyAlignment="1" applyProtection="1">
      <alignment horizontal="center" vertical="center" wrapText="1"/>
      <protection locked="0" hidden="1"/>
    </xf>
    <xf numFmtId="0" fontId="32" fillId="5" borderId="9" xfId="0" applyFont="1" applyFill="1" applyBorder="1" applyAlignment="1">
      <alignment horizontal="center" vertical="center"/>
    </xf>
    <xf numFmtId="0" fontId="32" fillId="0" borderId="9" xfId="0" applyFont="1" applyBorder="1" applyAlignment="1">
      <alignment horizontal="center" vertical="center"/>
    </xf>
    <xf numFmtId="0" fontId="25" fillId="18" borderId="8" xfId="0" applyFont="1" applyFill="1" applyBorder="1" applyAlignment="1" applyProtection="1">
      <alignment horizontal="center" vertical="center"/>
      <protection locked="0" hidden="1"/>
    </xf>
    <xf numFmtId="0" fontId="25" fillId="18" borderId="9" xfId="0" applyFont="1" applyFill="1" applyBorder="1" applyAlignment="1" applyProtection="1">
      <alignment horizontal="center" vertical="center"/>
      <protection locked="0" hidden="1"/>
    </xf>
    <xf numFmtId="0" fontId="25" fillId="18" borderId="10" xfId="0" applyFont="1" applyFill="1" applyBorder="1" applyAlignment="1" applyProtection="1">
      <alignment horizontal="center" vertical="center"/>
      <protection locked="0" hidden="1"/>
    </xf>
    <xf numFmtId="0" fontId="28" fillId="5" borderId="8" xfId="0" applyFont="1" applyFill="1" applyBorder="1" applyAlignment="1" applyProtection="1">
      <alignment horizontal="center" vertical="center"/>
      <protection hidden="1"/>
    </xf>
    <xf numFmtId="0" fontId="25" fillId="0" borderId="8" xfId="0" applyFont="1" applyFill="1" applyBorder="1" applyAlignment="1" applyProtection="1">
      <alignment horizontal="center" vertical="center"/>
      <protection hidden="1"/>
    </xf>
    <xf numFmtId="0" fontId="25" fillId="0" borderId="9" xfId="0" applyFont="1" applyFill="1" applyBorder="1" applyAlignment="1" applyProtection="1">
      <alignment horizontal="center" vertical="center"/>
      <protection hidden="1"/>
    </xf>
    <xf numFmtId="0" fontId="25" fillId="0" borderId="10" xfId="0" applyFont="1" applyFill="1" applyBorder="1" applyAlignment="1" applyProtection="1">
      <alignment horizontal="center" vertical="center"/>
      <protection hidden="1"/>
    </xf>
    <xf numFmtId="0" fontId="48" fillId="0" borderId="9" xfId="0" applyFont="1" applyFill="1" applyBorder="1" applyAlignment="1" applyProtection="1">
      <alignment horizontal="left" vertical="top"/>
      <protection hidden="1"/>
    </xf>
    <xf numFmtId="0" fontId="28" fillId="10" borderId="9" xfId="0" applyFont="1" applyFill="1" applyBorder="1" applyAlignment="1" applyProtection="1">
      <alignment horizontal="center" vertical="top"/>
      <protection hidden="1"/>
    </xf>
    <xf numFmtId="0" fontId="28" fillId="10" borderId="2" xfId="0" applyFont="1" applyFill="1" applyBorder="1" applyAlignment="1" applyProtection="1">
      <alignment horizontal="center" vertical="top"/>
      <protection hidden="1"/>
    </xf>
    <xf numFmtId="0" fontId="28" fillId="6" borderId="9" xfId="0" applyFont="1" applyFill="1" applyBorder="1" applyAlignment="1" applyProtection="1">
      <alignment horizontal="center" vertical="top"/>
      <protection hidden="1"/>
    </xf>
    <xf numFmtId="164" fontId="28" fillId="5" borderId="9" xfId="0" applyNumberFormat="1" applyFont="1" applyFill="1" applyBorder="1" applyAlignment="1" applyProtection="1">
      <alignment horizontal="center" vertical="center" wrapText="1"/>
      <protection hidden="1"/>
    </xf>
    <xf numFmtId="164" fontId="25" fillId="5" borderId="8" xfId="0" applyNumberFormat="1" applyFont="1" applyFill="1" applyBorder="1" applyAlignment="1" applyProtection="1">
      <alignment horizontal="center" vertical="center" wrapText="1"/>
      <protection hidden="1"/>
    </xf>
    <xf numFmtId="164" fontId="25" fillId="5" borderId="10" xfId="0" applyNumberFormat="1" applyFont="1" applyFill="1" applyBorder="1" applyAlignment="1" applyProtection="1">
      <alignment horizontal="center" vertical="center" wrapText="1"/>
      <protection hidden="1"/>
    </xf>
    <xf numFmtId="0" fontId="16" fillId="0" borderId="2" xfId="0" applyFont="1" applyBorder="1" applyAlignment="1" applyProtection="1">
      <alignment wrapText="1"/>
      <protection hidden="1"/>
    </xf>
    <xf numFmtId="164" fontId="16" fillId="6" borderId="9" xfId="0" applyNumberFormat="1" applyFont="1" applyFill="1" applyBorder="1" applyAlignment="1" applyProtection="1">
      <alignment wrapText="1"/>
      <protection hidden="1"/>
    </xf>
    <xf numFmtId="3" fontId="10" fillId="0" borderId="18" xfId="0" applyNumberFormat="1" applyFont="1" applyBorder="1" applyAlignment="1" applyProtection="1">
      <alignment horizontal="left" vertical="center" wrapText="1"/>
    </xf>
    <xf numFmtId="164" fontId="28" fillId="5" borderId="8" xfId="0" applyNumberFormat="1" applyFont="1" applyFill="1" applyBorder="1" applyAlignment="1" applyProtection="1">
      <alignment horizontal="center" vertical="center" wrapText="1"/>
      <protection hidden="1"/>
    </xf>
    <xf numFmtId="0" fontId="0" fillId="5" borderId="9" xfId="0" applyFill="1" applyBorder="1" applyAlignment="1">
      <alignment horizontal="center" vertical="center"/>
    </xf>
    <xf numFmtId="164" fontId="28" fillId="5" borderId="18" xfId="0" applyNumberFormat="1" applyFont="1" applyFill="1" applyBorder="1" applyAlignment="1" applyProtection="1">
      <alignment horizontal="center" vertical="center" wrapText="1"/>
      <protection hidden="1"/>
    </xf>
    <xf numFmtId="0" fontId="0" fillId="5" borderId="9" xfId="0" applyFill="1" applyBorder="1" applyAlignment="1">
      <alignment horizontal="center"/>
    </xf>
    <xf numFmtId="164" fontId="0" fillId="5" borderId="9" xfId="0" applyNumberFormat="1" applyFill="1" applyBorder="1" applyAlignment="1">
      <alignment horizontal="center"/>
    </xf>
    <xf numFmtId="164" fontId="25" fillId="5" borderId="2" xfId="0" applyNumberFormat="1" applyFont="1" applyFill="1" applyBorder="1" applyAlignment="1" applyProtection="1">
      <alignment horizontal="center" vertical="center" wrapText="1"/>
      <protection locked="0" hidden="1"/>
    </xf>
    <xf numFmtId="164" fontId="32" fillId="5" borderId="9" xfId="0" applyNumberFormat="1" applyFont="1" applyFill="1" applyBorder="1" applyAlignment="1">
      <alignment horizontal="center"/>
    </xf>
    <xf numFmtId="164" fontId="0" fillId="5" borderId="9" xfId="0" applyNumberFormat="1" applyFill="1" applyBorder="1" applyAlignment="1">
      <alignment horizontal="center" vertical="center"/>
    </xf>
    <xf numFmtId="0" fontId="0" fillId="12" borderId="9" xfId="0" applyFill="1" applyBorder="1"/>
    <xf numFmtId="0" fontId="25" fillId="0" borderId="18" xfId="0" applyFont="1" applyBorder="1" applyAlignment="1" applyProtection="1">
      <alignment horizontal="center" vertical="center"/>
      <protection locked="0" hidden="1"/>
    </xf>
    <xf numFmtId="0" fontId="10" fillId="0" borderId="22" xfId="0" applyFont="1" applyBorder="1" applyAlignment="1" applyProtection="1">
      <alignment horizontal="left" vertical="center" wrapText="1"/>
    </xf>
    <xf numFmtId="1" fontId="28" fillId="4" borderId="23" xfId="0" applyNumberFormat="1" applyFont="1" applyFill="1" applyBorder="1" applyAlignment="1" applyProtection="1">
      <alignment horizontal="center" vertical="center"/>
      <protection hidden="1"/>
    </xf>
    <xf numFmtId="164" fontId="28" fillId="4" borderId="1" xfId="0" applyNumberFormat="1" applyFont="1" applyFill="1" applyBorder="1" applyAlignment="1" applyProtection="1">
      <alignment horizontal="center" vertical="center"/>
      <protection hidden="1"/>
    </xf>
    <xf numFmtId="164" fontId="25" fillId="4" borderId="25" xfId="0" applyNumberFormat="1" applyFont="1" applyFill="1" applyBorder="1" applyAlignment="1" applyProtection="1">
      <alignment horizontal="center" vertical="center"/>
      <protection locked="0" hidden="1"/>
    </xf>
    <xf numFmtId="164" fontId="25" fillId="4" borderId="27" xfId="0" applyNumberFormat="1" applyFont="1" applyFill="1" applyBorder="1" applyAlignment="1" applyProtection="1">
      <alignment horizontal="center" vertical="center"/>
      <protection locked="0" hidden="1"/>
    </xf>
    <xf numFmtId="164" fontId="25" fillId="0" borderId="1" xfId="0" applyNumberFormat="1" applyFont="1" applyFill="1" applyBorder="1" applyAlignment="1" applyProtection="1">
      <alignment horizontal="center" vertical="center"/>
      <protection locked="0" hidden="1"/>
    </xf>
    <xf numFmtId="164" fontId="25" fillId="0" borderId="25" xfId="0" applyNumberFormat="1" applyFont="1" applyFill="1" applyBorder="1" applyAlignment="1" applyProtection="1">
      <alignment horizontal="center" vertical="center"/>
      <protection locked="0" hidden="1"/>
    </xf>
    <xf numFmtId="164" fontId="25" fillId="0" borderId="23" xfId="0" applyNumberFormat="1" applyFont="1" applyFill="1" applyBorder="1" applyAlignment="1" applyProtection="1">
      <alignment horizontal="center" vertical="center"/>
      <protection locked="0" hidden="1"/>
    </xf>
    <xf numFmtId="164" fontId="25" fillId="5" borderId="1" xfId="0" applyNumberFormat="1" applyFont="1" applyFill="1" applyBorder="1" applyAlignment="1" applyProtection="1">
      <alignment horizontal="center" vertical="center"/>
      <protection locked="0" hidden="1"/>
    </xf>
    <xf numFmtId="164" fontId="25" fillId="0" borderId="14" xfId="0" applyNumberFormat="1" applyFont="1" applyFill="1" applyBorder="1" applyAlignment="1" applyProtection="1">
      <alignment horizontal="center" vertical="center"/>
      <protection locked="0" hidden="1"/>
    </xf>
    <xf numFmtId="164" fontId="25" fillId="4" borderId="14" xfId="0" applyNumberFormat="1" applyFont="1" applyFill="1" applyBorder="1" applyAlignment="1" applyProtection="1">
      <alignment horizontal="center" vertical="center"/>
      <protection locked="0" hidden="1"/>
    </xf>
    <xf numFmtId="164" fontId="25" fillId="4" borderId="16" xfId="0" applyNumberFormat="1" applyFont="1" applyFill="1" applyBorder="1" applyAlignment="1" applyProtection="1">
      <alignment horizontal="center" vertical="center"/>
      <protection locked="0" hidden="1"/>
    </xf>
    <xf numFmtId="164" fontId="25" fillId="4" borderId="37" xfId="0" applyNumberFormat="1" applyFont="1" applyFill="1" applyBorder="1" applyAlignment="1" applyProtection="1">
      <alignment horizontal="center" vertical="center"/>
      <protection locked="0" hidden="1"/>
    </xf>
    <xf numFmtId="164" fontId="25" fillId="0" borderId="12" xfId="0" applyNumberFormat="1" applyFont="1" applyFill="1" applyBorder="1" applyAlignment="1" applyProtection="1">
      <alignment horizontal="center" vertical="center"/>
      <protection locked="0" hidden="1"/>
    </xf>
    <xf numFmtId="164" fontId="25" fillId="4" borderId="3" xfId="0" applyNumberFormat="1" applyFont="1" applyFill="1" applyBorder="1" applyAlignment="1" applyProtection="1">
      <alignment horizontal="center" vertical="center"/>
      <protection locked="0" hidden="1"/>
    </xf>
    <xf numFmtId="164" fontId="25" fillId="5" borderId="23" xfId="0" applyNumberFormat="1" applyFont="1" applyFill="1" applyBorder="1" applyAlignment="1" applyProtection="1">
      <alignment horizontal="center" vertical="center"/>
      <protection locked="0" hidden="1"/>
    </xf>
    <xf numFmtId="164" fontId="25" fillId="4" borderId="0" xfId="0" applyNumberFormat="1" applyFont="1" applyFill="1" applyBorder="1" applyAlignment="1" applyProtection="1">
      <alignment horizontal="center" vertical="center"/>
      <protection locked="0" hidden="1"/>
    </xf>
    <xf numFmtId="1" fontId="28" fillId="4" borderId="22" xfId="0" applyNumberFormat="1" applyFont="1" applyFill="1" applyBorder="1" applyAlignment="1" applyProtection="1">
      <alignment horizontal="center" vertical="center"/>
      <protection hidden="1"/>
    </xf>
    <xf numFmtId="164" fontId="25" fillId="5" borderId="15" xfId="0" applyNumberFormat="1" applyFont="1" applyFill="1" applyBorder="1" applyAlignment="1" applyProtection="1">
      <alignment horizontal="center" vertical="center"/>
      <protection locked="0" hidden="1"/>
    </xf>
    <xf numFmtId="164" fontId="28" fillId="12" borderId="41" xfId="0" applyNumberFormat="1" applyFont="1" applyFill="1" applyBorder="1" applyAlignment="1" applyProtection="1">
      <alignment horizontal="center" vertical="center"/>
      <protection hidden="1"/>
    </xf>
    <xf numFmtId="0" fontId="37" fillId="0" borderId="0" xfId="8" applyFont="1" applyAlignment="1" applyProtection="1">
      <alignment vertical="center"/>
      <protection hidden="1"/>
    </xf>
    <xf numFmtId="0" fontId="37" fillId="0" borderId="0" xfId="8" applyFont="1" applyAlignment="1" applyProtection="1">
      <alignment horizontal="center" vertical="center"/>
      <protection hidden="1"/>
    </xf>
    <xf numFmtId="0" fontId="34" fillId="0" borderId="0" xfId="8" applyFont="1" applyAlignment="1" applyProtection="1">
      <alignment vertical="center"/>
      <protection hidden="1"/>
    </xf>
    <xf numFmtId="0" fontId="6" fillId="0" borderId="0" xfId="8" applyFont="1" applyAlignment="1" applyProtection="1">
      <alignment vertical="center"/>
      <protection hidden="1"/>
    </xf>
    <xf numFmtId="0" fontId="6" fillId="0" borderId="0" xfId="8" applyFont="1" applyAlignment="1" applyProtection="1">
      <alignment horizontal="center" vertical="center"/>
      <protection hidden="1"/>
    </xf>
    <xf numFmtId="0" fontId="49" fillId="3" borderId="2" xfId="9" applyFont="1" applyFill="1" applyBorder="1" applyAlignment="1" applyProtection="1">
      <alignment horizontal="center" vertical="center" textRotation="90" wrapText="1"/>
      <protection hidden="1"/>
    </xf>
    <xf numFmtId="0" fontId="49" fillId="3" borderId="9" xfId="9" applyFont="1" applyFill="1" applyBorder="1" applyAlignment="1" applyProtection="1">
      <alignment horizontal="center" vertical="center" textRotation="90" wrapText="1"/>
      <protection hidden="1"/>
    </xf>
    <xf numFmtId="0" fontId="12" fillId="0" borderId="0" xfId="8" applyFont="1" applyProtection="1">
      <protection hidden="1"/>
    </xf>
    <xf numFmtId="0" fontId="50" fillId="3" borderId="9" xfId="8" applyFont="1" applyFill="1" applyBorder="1" applyAlignment="1" applyProtection="1">
      <alignment horizontal="center" vertical="center" wrapText="1"/>
      <protection hidden="1"/>
    </xf>
    <xf numFmtId="0" fontId="13" fillId="0" borderId="0" xfId="8" applyFont="1" applyProtection="1">
      <protection hidden="1"/>
    </xf>
    <xf numFmtId="0" fontId="33" fillId="4" borderId="9" xfId="8" applyFont="1" applyFill="1" applyBorder="1" applyAlignment="1" applyProtection="1">
      <alignment horizontal="center" vertical="center" wrapText="1"/>
      <protection hidden="1"/>
    </xf>
    <xf numFmtId="0" fontId="51" fillId="0" borderId="0" xfId="8" applyFont="1" applyAlignment="1" applyProtection="1">
      <alignment horizontal="center" vertical="center"/>
      <protection hidden="1"/>
    </xf>
    <xf numFmtId="0" fontId="8" fillId="4" borderId="9" xfId="8" applyFont="1" applyFill="1" applyBorder="1" applyAlignment="1" applyProtection="1">
      <alignment horizontal="left" vertical="top" wrapText="1"/>
      <protection hidden="1"/>
    </xf>
    <xf numFmtId="0" fontId="1" fillId="0" borderId="9" xfId="8" applyBorder="1" applyAlignment="1">
      <alignment horizontal="left" vertical="center" wrapText="1"/>
    </xf>
    <xf numFmtId="0" fontId="33" fillId="10" borderId="9" xfId="8" applyFont="1" applyFill="1" applyBorder="1" applyAlignment="1" applyProtection="1">
      <alignment horizontal="center" vertical="center" wrapText="1"/>
      <protection hidden="1"/>
    </xf>
    <xf numFmtId="0" fontId="1" fillId="0" borderId="9" xfId="8" applyFont="1" applyBorder="1" applyAlignment="1" applyProtection="1">
      <alignment horizontal="center" vertical="center" wrapText="1"/>
      <protection locked="0" hidden="1"/>
    </xf>
    <xf numFmtId="0" fontId="1" fillId="0" borderId="0" xfId="8" applyFont="1" applyProtection="1">
      <protection hidden="1"/>
    </xf>
    <xf numFmtId="0" fontId="1" fillId="0" borderId="0" xfId="8" applyFont="1" applyBorder="1" applyProtection="1">
      <protection hidden="1"/>
    </xf>
    <xf numFmtId="0" fontId="25" fillId="5" borderId="9" xfId="8" applyFont="1" applyFill="1" applyBorder="1" applyAlignment="1">
      <alignment wrapText="1" shrinkToFit="1"/>
    </xf>
    <xf numFmtId="0" fontId="1" fillId="0" borderId="9" xfId="8" applyFont="1" applyBorder="1" applyProtection="1">
      <protection locked="0" hidden="1"/>
    </xf>
    <xf numFmtId="0" fontId="1" fillId="0" borderId="9" xfId="8" applyFont="1" applyBorder="1" applyAlignment="1" applyProtection="1">
      <alignment horizontal="center" vertical="center"/>
      <protection locked="0" hidden="1"/>
    </xf>
    <xf numFmtId="0" fontId="1" fillId="0" borderId="9" xfId="8" applyBorder="1" applyAlignment="1">
      <alignment horizontal="left" vertical="center"/>
    </xf>
    <xf numFmtId="0" fontId="1" fillId="5" borderId="9" xfId="8" applyFill="1" applyBorder="1" applyAlignment="1">
      <alignment horizontal="left" vertical="center" wrapText="1"/>
    </xf>
    <xf numFmtId="0" fontId="1" fillId="4" borderId="0" xfId="8" applyFont="1" applyFill="1" applyBorder="1" applyProtection="1">
      <protection hidden="1"/>
    </xf>
    <xf numFmtId="0" fontId="1" fillId="0" borderId="0" xfId="8" applyFont="1"/>
    <xf numFmtId="0" fontId="1" fillId="0" borderId="0" xfId="8" applyFont="1" applyAlignment="1" applyProtection="1">
      <alignment horizontal="center" vertical="center"/>
      <protection hidden="1"/>
    </xf>
    <xf numFmtId="0" fontId="0" fillId="0" borderId="9" xfId="0" applyFont="1" applyBorder="1" applyAlignment="1" applyProtection="1">
      <alignment horizontal="center" vertical="center" wrapText="1"/>
      <protection locked="0" hidden="1"/>
    </xf>
    <xf numFmtId="0" fontId="0" fillId="0" borderId="9" xfId="0" applyFont="1" applyBorder="1" applyAlignment="1" applyProtection="1">
      <alignment horizontal="center" vertical="center"/>
      <protection locked="0" hidden="1"/>
    </xf>
    <xf numFmtId="0" fontId="50" fillId="3" borderId="14" xfId="8" applyFont="1" applyFill="1" applyBorder="1" applyAlignment="1" applyProtection="1">
      <alignment horizontal="center" vertical="center" wrapText="1"/>
      <protection hidden="1"/>
    </xf>
    <xf numFmtId="0" fontId="32" fillId="5" borderId="9" xfId="0" applyFont="1" applyFill="1" applyBorder="1" applyAlignment="1">
      <alignment horizontal="center" vertical="center"/>
    </xf>
    <xf numFmtId="0" fontId="32"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xf>
    <xf numFmtId="0" fontId="16" fillId="5" borderId="9" xfId="0" applyFont="1" applyFill="1" applyBorder="1" applyAlignment="1" applyProtection="1">
      <alignment wrapText="1"/>
      <protection hidden="1"/>
    </xf>
    <xf numFmtId="0" fontId="25" fillId="15" borderId="8" xfId="0" applyFont="1" applyFill="1" applyBorder="1" applyAlignment="1" applyProtection="1">
      <alignment horizontal="center" vertical="center"/>
      <protection locked="0" hidden="1"/>
    </xf>
    <xf numFmtId="0" fontId="25" fillId="15" borderId="9" xfId="0" applyFont="1" applyFill="1" applyBorder="1" applyAlignment="1" applyProtection="1">
      <alignment horizontal="center" vertical="center"/>
      <protection locked="0" hidden="1"/>
    </xf>
    <xf numFmtId="0" fontId="25" fillId="15" borderId="10" xfId="0" applyFont="1" applyFill="1" applyBorder="1" applyAlignment="1" applyProtection="1">
      <alignment horizontal="center" vertical="center"/>
      <protection locked="0" hidden="1"/>
    </xf>
    <xf numFmtId="0" fontId="25" fillId="5" borderId="18" xfId="0" applyFont="1" applyFill="1" applyBorder="1" applyAlignment="1" applyProtection="1">
      <alignment horizontal="center" vertical="center"/>
      <protection locked="0" hidden="1"/>
    </xf>
    <xf numFmtId="0" fontId="0" fillId="0" borderId="9"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8" borderId="0" xfId="0" applyFill="1" applyAlignment="1">
      <alignment horizontal="center" vertical="center"/>
    </xf>
    <xf numFmtId="164" fontId="0" fillId="12" borderId="9" xfId="0" applyNumberFormat="1" applyFill="1" applyBorder="1" applyAlignment="1">
      <alignment horizontal="center" vertical="center"/>
    </xf>
    <xf numFmtId="0" fontId="0" fillId="0" borderId="0" xfId="0" applyBorder="1" applyAlignment="1">
      <alignment horizontal="left" vertical="center" wrapText="1"/>
    </xf>
    <xf numFmtId="0" fontId="33" fillId="5" borderId="0" xfId="0" applyFont="1" applyFill="1" applyBorder="1" applyAlignment="1" applyProtection="1">
      <alignment horizontal="center" vertical="center" wrapText="1"/>
      <protection hidden="1"/>
    </xf>
    <xf numFmtId="0" fontId="0" fillId="5" borderId="0" xfId="0" applyFill="1" applyBorder="1" applyAlignment="1">
      <alignment horizontal="center" vertical="center"/>
    </xf>
    <xf numFmtId="0" fontId="0" fillId="5" borderId="0" xfId="0" applyFill="1" applyBorder="1" applyAlignment="1">
      <alignment vertical="center"/>
    </xf>
    <xf numFmtId="0" fontId="0" fillId="5" borderId="0" xfId="0" applyFill="1" applyBorder="1" applyAlignment="1">
      <alignment horizontal="right" vertical="center"/>
    </xf>
    <xf numFmtId="0" fontId="0" fillId="19" borderId="9" xfId="0" applyFill="1" applyBorder="1" applyAlignment="1">
      <alignment horizontal="center" vertical="center"/>
    </xf>
    <xf numFmtId="164" fontId="0" fillId="8" borderId="14" xfId="0" applyNumberFormat="1" applyFill="1" applyBorder="1" applyAlignment="1">
      <alignment horizontal="center" vertical="center"/>
    </xf>
    <xf numFmtId="164" fontId="32" fillId="17" borderId="53" xfId="0" applyNumberFormat="1" applyFont="1" applyFill="1" applyBorder="1" applyAlignment="1">
      <alignment horizontal="center" vertical="center"/>
    </xf>
    <xf numFmtId="164" fontId="32" fillId="17" borderId="43" xfId="0" applyNumberFormat="1" applyFont="1" applyFill="1" applyBorder="1" applyAlignment="1">
      <alignment horizontal="center" vertical="center"/>
    </xf>
    <xf numFmtId="164" fontId="32" fillId="17" borderId="42" xfId="0" applyNumberFormat="1" applyFont="1" applyFill="1" applyBorder="1" applyAlignment="1">
      <alignment horizontal="center" vertical="center"/>
    </xf>
    <xf numFmtId="164" fontId="0" fillId="17" borderId="54" xfId="0" applyNumberFormat="1" applyFill="1" applyBorder="1" applyAlignment="1">
      <alignment horizontal="center" vertical="center"/>
    </xf>
    <xf numFmtId="164" fontId="0" fillId="17" borderId="55" xfId="0" applyNumberFormat="1" applyFill="1" applyBorder="1" applyAlignment="1">
      <alignment horizontal="center" vertical="center"/>
    </xf>
    <xf numFmtId="164" fontId="0" fillId="17" borderId="56" xfId="0" applyNumberFormat="1" applyFill="1" applyBorder="1" applyAlignment="1">
      <alignment horizontal="center" vertical="center"/>
    </xf>
    <xf numFmtId="0" fontId="0" fillId="4" borderId="9" xfId="0" applyFill="1" applyBorder="1" applyAlignment="1">
      <alignment horizontal="center" vertical="center"/>
    </xf>
    <xf numFmtId="0" fontId="0" fillId="4" borderId="0" xfId="0" applyFont="1" applyFill="1" applyAlignment="1" applyProtection="1">
      <alignment horizontal="center" vertical="center"/>
      <protection hidden="1"/>
    </xf>
    <xf numFmtId="0" fontId="0" fillId="4" borderId="0" xfId="0" applyFill="1" applyAlignment="1">
      <alignment horizontal="center" vertical="center"/>
    </xf>
    <xf numFmtId="0" fontId="0" fillId="17" borderId="14" xfId="0" applyFill="1" applyBorder="1" applyAlignment="1">
      <alignment horizontal="center" vertical="center"/>
    </xf>
    <xf numFmtId="164" fontId="0" fillId="8" borderId="2" xfId="0" applyNumberFormat="1" applyFill="1" applyBorder="1" applyAlignment="1">
      <alignment horizontal="center" vertical="center"/>
    </xf>
    <xf numFmtId="164" fontId="0" fillId="8" borderId="8" xfId="0" applyNumberFormat="1" applyFill="1" applyBorder="1" applyAlignment="1">
      <alignment horizontal="center" vertical="center"/>
    </xf>
    <xf numFmtId="164" fontId="0" fillId="17" borderId="32" xfId="0" applyNumberFormat="1" applyFill="1" applyBorder="1" applyAlignment="1">
      <alignment horizontal="center" vertical="center"/>
    </xf>
    <xf numFmtId="164" fontId="0" fillId="17" borderId="35" xfId="0" applyNumberFormat="1" applyFill="1" applyBorder="1" applyAlignment="1">
      <alignment horizontal="center" vertical="center"/>
    </xf>
    <xf numFmtId="164" fontId="0" fillId="17" borderId="36" xfId="0" applyNumberFormat="1" applyFill="1" applyBorder="1" applyAlignment="1">
      <alignment horizontal="center" vertical="center"/>
    </xf>
    <xf numFmtId="0" fontId="32" fillId="8" borderId="9" xfId="0" applyFont="1" applyFill="1" applyBorder="1" applyAlignment="1">
      <alignment horizontal="center" vertical="center" wrapText="1"/>
    </xf>
    <xf numFmtId="0" fontId="32" fillId="8" borderId="9" xfId="0" applyFont="1" applyFill="1" applyBorder="1" applyAlignment="1">
      <alignment horizontal="center" vertical="center"/>
    </xf>
    <xf numFmtId="0" fontId="34" fillId="0" borderId="0" xfId="0" applyFont="1" applyBorder="1" applyAlignment="1">
      <alignment horizontal="center"/>
    </xf>
    <xf numFmtId="0" fontId="0" fillId="0" borderId="0" xfId="0" applyAlignment="1"/>
    <xf numFmtId="0" fontId="7" fillId="3" borderId="2" xfId="1" applyFont="1" applyFill="1" applyBorder="1" applyAlignment="1" applyProtection="1">
      <alignment horizontal="center" vertical="center" wrapText="1"/>
      <protection hidden="1"/>
    </xf>
    <xf numFmtId="0" fontId="7" fillId="3" borderId="5" xfId="1" applyFont="1" applyFill="1" applyBorder="1" applyAlignment="1" applyProtection="1">
      <alignment horizontal="center" vertical="center" wrapText="1"/>
      <protection hidden="1"/>
    </xf>
    <xf numFmtId="0" fontId="35" fillId="14" borderId="2" xfId="1" applyFont="1" applyFill="1" applyBorder="1" applyAlignment="1" applyProtection="1">
      <alignment horizontal="center" vertical="center" wrapText="1"/>
      <protection hidden="1"/>
    </xf>
    <xf numFmtId="0" fontId="35" fillId="14" borderId="18" xfId="1" applyFont="1" applyFill="1" applyBorder="1" applyAlignment="1" applyProtection="1">
      <alignment horizontal="center" vertical="center" wrapText="1"/>
      <protection hidden="1"/>
    </xf>
    <xf numFmtId="0" fontId="7" fillId="3" borderId="3" xfId="1" applyFont="1" applyFill="1" applyBorder="1" applyAlignment="1" applyProtection="1">
      <alignment horizontal="center" vertical="center" wrapText="1"/>
      <protection hidden="1"/>
    </xf>
    <xf numFmtId="0" fontId="7" fillId="3" borderId="6" xfId="1" applyFont="1" applyFill="1" applyBorder="1" applyAlignment="1" applyProtection="1">
      <alignment horizontal="center" vertical="center" wrapText="1"/>
      <protection hidden="1"/>
    </xf>
    <xf numFmtId="0" fontId="8" fillId="5" borderId="11"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8" fillId="5" borderId="10" xfId="0" applyFont="1" applyFill="1" applyBorder="1" applyAlignment="1" applyProtection="1">
      <alignment horizontal="left" vertical="top" wrapText="1"/>
    </xf>
    <xf numFmtId="0" fontId="9" fillId="0" borderId="9" xfId="0" applyFont="1" applyFill="1" applyBorder="1" applyAlignment="1" applyProtection="1">
      <alignment horizontal="left" vertical="center" wrapText="1"/>
    </xf>
    <xf numFmtId="0" fontId="9" fillId="6" borderId="8" xfId="0" applyFont="1" applyFill="1" applyBorder="1" applyAlignment="1" applyProtection="1">
      <alignment horizontal="left" vertical="center" wrapText="1"/>
    </xf>
    <xf numFmtId="0" fontId="9" fillId="6" borderId="9" xfId="0" applyFont="1" applyFill="1" applyBorder="1" applyAlignment="1" applyProtection="1">
      <alignment horizontal="left" vertical="center" wrapText="1"/>
    </xf>
    <xf numFmtId="0" fontId="9" fillId="6" borderId="10" xfId="0" applyFont="1" applyFill="1" applyBorder="1" applyAlignment="1" applyProtection="1">
      <alignment horizontal="left" vertical="center" wrapText="1"/>
    </xf>
    <xf numFmtId="0" fontId="32" fillId="5" borderId="9" xfId="0" applyFont="1" applyFill="1" applyBorder="1" applyAlignment="1">
      <alignment horizontal="center" vertical="center" wrapText="1"/>
    </xf>
    <xf numFmtId="0" fontId="32" fillId="5" borderId="9" xfId="0" applyFont="1" applyFill="1" applyBorder="1" applyAlignment="1">
      <alignment horizontal="center" vertical="center"/>
    </xf>
    <xf numFmtId="0" fontId="7" fillId="3" borderId="4" xfId="1" applyFont="1" applyFill="1" applyBorder="1" applyAlignment="1" applyProtection="1">
      <alignment horizontal="center" vertical="center" wrapText="1"/>
      <protection hidden="1"/>
    </xf>
    <xf numFmtId="0" fontId="7" fillId="3" borderId="7" xfId="1" applyFont="1" applyFill="1" applyBorder="1" applyAlignment="1" applyProtection="1">
      <alignment horizontal="center" vertical="center" wrapText="1"/>
      <protection hidden="1"/>
    </xf>
    <xf numFmtId="0" fontId="34" fillId="0" borderId="21" xfId="0" applyFont="1" applyBorder="1" applyAlignment="1">
      <alignment horizontal="center"/>
    </xf>
    <xf numFmtId="0" fontId="0" fillId="0" borderId="1" xfId="0" applyBorder="1" applyAlignment="1">
      <alignment horizontal="center"/>
    </xf>
    <xf numFmtId="0" fontId="8" fillId="4" borderId="8" xfId="0" applyFont="1" applyFill="1" applyBorder="1" applyAlignment="1" applyProtection="1">
      <alignment horizontal="right" vertical="center" wrapText="1"/>
      <protection hidden="1"/>
    </xf>
    <xf numFmtId="0" fontId="8" fillId="4" borderId="9" xfId="0" applyFont="1" applyFill="1" applyBorder="1" applyAlignment="1" applyProtection="1">
      <alignment horizontal="right" vertical="center" wrapText="1"/>
      <protection hidden="1"/>
    </xf>
    <xf numFmtId="0" fontId="8" fillId="4" borderId="10" xfId="0" applyFont="1" applyFill="1" applyBorder="1" applyAlignment="1" applyProtection="1">
      <alignment horizontal="right" vertical="center" wrapText="1"/>
      <protection hidden="1"/>
    </xf>
    <xf numFmtId="0" fontId="8" fillId="5" borderId="8" xfId="0" applyFont="1" applyFill="1" applyBorder="1" applyAlignment="1" applyProtection="1">
      <alignment horizontal="left" vertical="top"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1" fillId="6" borderId="12" xfId="0" applyFont="1" applyFill="1" applyBorder="1" applyAlignment="1" applyProtection="1">
      <alignment horizontal="left" vertical="top" wrapText="1"/>
    </xf>
    <xf numFmtId="0" fontId="11" fillId="6" borderId="13" xfId="0" applyFont="1" applyFill="1" applyBorder="1" applyAlignment="1" applyProtection="1">
      <alignment horizontal="left" vertical="top" wrapText="1"/>
    </xf>
    <xf numFmtId="0" fontId="11" fillId="6" borderId="14" xfId="0" applyFont="1" applyFill="1" applyBorder="1" applyAlignment="1" applyProtection="1">
      <alignment horizontal="left" vertical="top" wrapText="1"/>
    </xf>
    <xf numFmtId="0" fontId="11" fillId="6" borderId="15" xfId="0" applyFont="1" applyFill="1" applyBorder="1" applyAlignment="1" applyProtection="1">
      <alignment horizontal="left" vertical="top" wrapText="1"/>
    </xf>
    <xf numFmtId="0" fontId="11" fillId="6" borderId="16" xfId="0" applyFont="1" applyFill="1" applyBorder="1" applyAlignment="1" applyProtection="1">
      <alignment horizontal="left" vertical="top" wrapText="1"/>
    </xf>
    <xf numFmtId="0" fontId="11" fillId="6" borderId="17" xfId="0" applyFont="1" applyFill="1" applyBorder="1" applyAlignment="1" applyProtection="1">
      <alignment horizontal="left" vertical="top" wrapText="1"/>
    </xf>
    <xf numFmtId="0" fontId="9" fillId="5" borderId="11" xfId="0" applyFont="1" applyFill="1" applyBorder="1" applyAlignment="1" applyProtection="1">
      <alignment horizontal="left" vertical="center" wrapText="1"/>
    </xf>
    <xf numFmtId="0" fontId="9" fillId="5" borderId="9"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0" fillId="0" borderId="9" xfId="0" applyBorder="1" applyAlignment="1">
      <alignment horizontal="left" vertical="center" wrapText="1"/>
    </xf>
    <xf numFmtId="0" fontId="11" fillId="6" borderId="8" xfId="0" applyFont="1" applyFill="1" applyBorder="1" applyAlignment="1" applyProtection="1">
      <alignment vertical="center" wrapText="1"/>
    </xf>
    <xf numFmtId="0" fontId="11" fillId="6" borderId="9" xfId="0" applyFont="1" applyFill="1" applyBorder="1" applyAlignment="1" applyProtection="1">
      <alignment vertical="center" wrapText="1"/>
    </xf>
    <xf numFmtId="0" fontId="11" fillId="6" borderId="10" xfId="0" applyFont="1" applyFill="1" applyBorder="1" applyAlignment="1" applyProtection="1">
      <alignmen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6" borderId="8" xfId="0" applyFont="1" applyFill="1" applyBorder="1" applyAlignment="1" applyProtection="1">
      <alignment horizontal="left" vertical="top" wrapText="1"/>
    </xf>
    <xf numFmtId="0" fontId="11" fillId="6" borderId="9" xfId="0" applyFont="1" applyFill="1" applyBorder="1" applyAlignment="1" applyProtection="1">
      <alignment horizontal="left" vertical="top" wrapText="1"/>
    </xf>
    <xf numFmtId="0" fontId="11" fillId="6" borderId="10" xfId="0" applyFont="1" applyFill="1" applyBorder="1" applyAlignment="1" applyProtection="1">
      <alignment horizontal="left" vertical="top" wrapText="1"/>
    </xf>
    <xf numFmtId="0" fontId="9" fillId="7" borderId="9" xfId="0" applyFont="1" applyFill="1" applyBorder="1" applyAlignment="1" applyProtection="1">
      <alignment horizontal="left" vertical="center" wrapText="1"/>
    </xf>
    <xf numFmtId="0" fontId="9" fillId="7" borderId="10" xfId="0" applyFont="1" applyFill="1" applyBorder="1" applyAlignment="1" applyProtection="1">
      <alignment horizontal="left" vertical="center" wrapText="1"/>
    </xf>
    <xf numFmtId="0" fontId="9" fillId="0" borderId="19" xfId="0" applyFont="1" applyBorder="1" applyAlignment="1" applyProtection="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9" fillId="0" borderId="2" xfId="0" applyFont="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11" fillId="6" borderId="8" xfId="0" applyFont="1" applyFill="1" applyBorder="1" applyAlignment="1" applyProtection="1">
      <alignment horizontal="left" vertical="center" wrapText="1"/>
    </xf>
    <xf numFmtId="0" fontId="11" fillId="6" borderId="9" xfId="0" applyFont="1" applyFill="1" applyBorder="1" applyAlignment="1" applyProtection="1">
      <alignment horizontal="left" vertical="center" wrapText="1"/>
    </xf>
    <xf numFmtId="0" fontId="11" fillId="6" borderId="10" xfId="0" applyFont="1" applyFill="1" applyBorder="1" applyAlignment="1" applyProtection="1">
      <alignment horizontal="left" vertical="center" wrapText="1"/>
    </xf>
    <xf numFmtId="0" fontId="9" fillId="5" borderId="10" xfId="0" applyFont="1" applyFill="1" applyBorder="1" applyAlignment="1" applyProtection="1">
      <alignment horizontal="left" vertical="center" wrapText="1"/>
    </xf>
    <xf numFmtId="0" fontId="8" fillId="5" borderId="19" xfId="0" applyFont="1" applyFill="1" applyBorder="1" applyAlignment="1" applyProtection="1">
      <alignment horizontal="left" vertical="top" wrapText="1"/>
    </xf>
    <xf numFmtId="0" fontId="8" fillId="5" borderId="18"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9" fillId="5" borderId="8" xfId="0" applyFont="1" applyFill="1" applyBorder="1" applyAlignment="1" applyProtection="1">
      <alignment horizontal="left" vertical="center" wrapText="1"/>
    </xf>
    <xf numFmtId="0" fontId="9" fillId="5" borderId="19" xfId="0" applyFont="1" applyFill="1" applyBorder="1" applyAlignment="1" applyProtection="1">
      <alignment horizontal="left" vertical="top" wrapText="1"/>
    </xf>
    <xf numFmtId="0" fontId="0" fillId="0" borderId="18" xfId="0" applyBorder="1" applyAlignment="1">
      <alignment horizontal="left" vertical="top" wrapText="1"/>
    </xf>
    <xf numFmtId="0" fontId="14" fillId="5" borderId="8" xfId="0" applyFont="1" applyFill="1" applyBorder="1" applyAlignment="1" applyProtection="1">
      <alignment horizontal="left" vertical="center" wrapText="1"/>
    </xf>
    <xf numFmtId="0" fontId="14" fillId="5" borderId="9" xfId="0" applyFont="1" applyFill="1" applyBorder="1" applyAlignment="1" applyProtection="1">
      <alignment horizontal="left" vertical="center" wrapText="1"/>
    </xf>
    <xf numFmtId="0" fontId="14" fillId="5" borderId="10" xfId="0" applyFont="1" applyFill="1" applyBorder="1" applyAlignment="1" applyProtection="1">
      <alignment horizontal="left" vertical="center" wrapText="1"/>
    </xf>
    <xf numFmtId="0" fontId="9" fillId="17" borderId="8" xfId="0" applyFont="1" applyFill="1" applyBorder="1" applyAlignment="1" applyProtection="1">
      <alignment horizontal="left" vertical="center" wrapText="1"/>
    </xf>
    <xf numFmtId="0" fontId="9" fillId="17" borderId="9" xfId="0" applyFont="1" applyFill="1" applyBorder="1" applyAlignment="1" applyProtection="1">
      <alignment horizontal="left" vertical="center" wrapText="1"/>
    </xf>
    <xf numFmtId="0" fontId="9" fillId="17" borderId="10" xfId="0" applyFont="1" applyFill="1" applyBorder="1" applyAlignment="1" applyProtection="1">
      <alignment horizontal="left" vertical="center" wrapText="1"/>
    </xf>
    <xf numFmtId="0" fontId="42" fillId="5" borderId="9" xfId="0" applyFont="1" applyFill="1" applyBorder="1" applyAlignment="1" applyProtection="1">
      <alignment horizontal="left" vertical="center" wrapText="1"/>
    </xf>
    <xf numFmtId="0" fontId="11" fillId="6" borderId="2" xfId="0" applyFont="1" applyFill="1" applyBorder="1" applyAlignment="1" applyProtection="1">
      <alignment horizontal="left" vertical="top" wrapText="1"/>
    </xf>
    <xf numFmtId="0" fontId="35" fillId="14" borderId="9" xfId="1" applyFont="1" applyFill="1" applyBorder="1" applyAlignment="1" applyProtection="1">
      <alignment horizontal="center" vertical="center" wrapText="1"/>
      <protection hidden="1"/>
    </xf>
    <xf numFmtId="0" fontId="12" fillId="6" borderId="14" xfId="0" applyFont="1" applyFill="1" applyBorder="1" applyAlignment="1" applyProtection="1">
      <alignment horizontal="left" vertical="center" wrapText="1"/>
      <protection hidden="1"/>
    </xf>
    <xf numFmtId="0" fontId="12" fillId="6" borderId="15" xfId="0" applyFont="1" applyFill="1" applyBorder="1" applyAlignment="1" applyProtection="1">
      <alignment horizontal="left" vertical="center" wrapText="1"/>
      <protection hidden="1"/>
    </xf>
    <xf numFmtId="0" fontId="9" fillId="5" borderId="19" xfId="0" applyFont="1" applyFill="1" applyBorder="1" applyAlignment="1" applyProtection="1">
      <alignment horizontal="left" vertical="center" wrapText="1"/>
    </xf>
    <xf numFmtId="0" fontId="9" fillId="5" borderId="18"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7" fillId="2" borderId="2" xfId="1" applyFont="1" applyBorder="1" applyAlignment="1" applyProtection="1">
      <alignment horizontal="center" vertical="center" wrapText="1"/>
      <protection hidden="1"/>
    </xf>
    <xf numFmtId="0" fontId="7" fillId="2" borderId="5" xfId="1" applyFont="1" applyBorder="1" applyAlignment="1" applyProtection="1">
      <alignment horizontal="center" vertical="center" wrapText="1"/>
      <protection hidden="1"/>
    </xf>
    <xf numFmtId="0" fontId="7" fillId="2" borderId="3" xfId="1" applyFont="1" applyBorder="1" applyAlignment="1" applyProtection="1">
      <alignment horizontal="center" vertical="center" wrapText="1"/>
      <protection hidden="1"/>
    </xf>
    <xf numFmtId="0" fontId="7" fillId="2" borderId="4" xfId="1" applyFont="1" applyBorder="1" applyAlignment="1" applyProtection="1">
      <alignment horizontal="center" vertical="center" wrapText="1"/>
      <protection hidden="1"/>
    </xf>
    <xf numFmtId="0" fontId="7" fillId="2" borderId="6" xfId="1" applyFont="1" applyBorder="1" applyAlignment="1" applyProtection="1">
      <alignment horizontal="center" vertical="center" wrapText="1"/>
      <protection hidden="1"/>
    </xf>
    <xf numFmtId="0" fontId="7" fillId="2" borderId="7" xfId="1" applyFont="1" applyBorder="1" applyAlignment="1" applyProtection="1">
      <alignment horizontal="center" vertical="center" wrapText="1"/>
      <protection hidden="1"/>
    </xf>
    <xf numFmtId="0" fontId="0" fillId="0" borderId="2" xfId="0" applyBorder="1" applyAlignment="1">
      <alignment horizontal="left" vertical="center" wrapText="1"/>
    </xf>
    <xf numFmtId="0" fontId="9" fillId="0" borderId="18" xfId="0" applyFont="1" applyFill="1" applyBorder="1" applyAlignment="1" applyProtection="1">
      <alignment horizontal="left" vertical="center" wrapText="1"/>
    </xf>
    <xf numFmtId="0" fontId="12" fillId="5" borderId="8" xfId="0" applyFont="1" applyFill="1" applyBorder="1" applyAlignment="1" applyProtection="1">
      <alignment horizontal="left" vertical="center" wrapText="1"/>
    </xf>
    <xf numFmtId="0" fontId="12" fillId="5" borderId="9" xfId="0" applyFont="1" applyFill="1" applyBorder="1" applyAlignment="1" applyProtection="1">
      <alignment horizontal="left" vertical="center" wrapText="1"/>
    </xf>
    <xf numFmtId="0" fontId="12" fillId="5" borderId="10"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xf>
    <xf numFmtId="0" fontId="8" fillId="0" borderId="18"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42" fillId="5" borderId="8" xfId="0" applyFont="1" applyFill="1" applyBorder="1" applyAlignment="1" applyProtection="1">
      <alignment horizontal="left" vertical="center" wrapText="1"/>
      <protection hidden="1"/>
    </xf>
    <xf numFmtId="0" fontId="42" fillId="5" borderId="9" xfId="0" applyFont="1" applyFill="1" applyBorder="1" applyAlignment="1" applyProtection="1">
      <alignment horizontal="left" vertical="center" wrapText="1"/>
      <protection hidden="1"/>
    </xf>
    <xf numFmtId="0" fontId="42" fillId="5" borderId="10" xfId="0" applyFont="1" applyFill="1" applyBorder="1" applyAlignment="1" applyProtection="1">
      <alignment horizontal="left" vertical="center" wrapText="1"/>
      <protection hidden="1"/>
    </xf>
    <xf numFmtId="0" fontId="42" fillId="5" borderId="10"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11" fillId="6" borderId="14" xfId="0" applyFont="1" applyFill="1" applyBorder="1" applyAlignment="1" applyProtection="1">
      <alignment horizontal="left" vertical="center" wrapText="1"/>
    </xf>
    <xf numFmtId="0" fontId="0" fillId="0" borderId="15" xfId="0" applyBorder="1" applyAlignment="1">
      <alignment horizontal="left" vertical="center" wrapText="1"/>
    </xf>
    <xf numFmtId="0" fontId="9" fillId="0" borderId="2"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0" fillId="0" borderId="3"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6" borderId="14" xfId="0" applyFont="1" applyFill="1" applyBorder="1" applyAlignment="1" applyProtection="1">
      <alignment horizontal="left" vertical="center" wrapText="1"/>
    </xf>
    <xf numFmtId="0" fontId="9" fillId="6" borderId="15" xfId="0" applyFont="1" applyFill="1" applyBorder="1" applyAlignment="1" applyProtection="1">
      <alignment horizontal="left" vertical="center" wrapText="1"/>
    </xf>
    <xf numFmtId="0" fontId="9" fillId="6" borderId="21" xfId="0" applyFont="1" applyFill="1" applyBorder="1" applyAlignment="1" applyProtection="1">
      <alignment horizontal="left" vertical="center" wrapText="1"/>
    </xf>
    <xf numFmtId="0" fontId="9" fillId="6" borderId="22" xfId="0" applyFont="1" applyFill="1" applyBorder="1" applyAlignment="1" applyProtection="1">
      <alignment horizontal="left" vertical="center" wrapText="1"/>
    </xf>
    <xf numFmtId="0" fontId="0" fillId="0" borderId="9" xfId="0" applyBorder="1" applyAlignment="1">
      <alignment horizontal="left" vertical="top" wrapText="1"/>
    </xf>
    <xf numFmtId="0" fontId="40" fillId="5" borderId="19" xfId="0" applyFont="1" applyFill="1" applyBorder="1" applyAlignment="1" applyProtection="1">
      <alignment horizontal="left" vertical="center" wrapText="1"/>
    </xf>
    <xf numFmtId="0" fontId="40" fillId="5" borderId="18" xfId="0" applyFont="1" applyFill="1" applyBorder="1" applyAlignment="1" applyProtection="1">
      <alignment horizontal="left" vertical="center" wrapText="1"/>
    </xf>
    <xf numFmtId="0" fontId="40" fillId="5" borderId="5" xfId="0" applyFont="1" applyFill="1" applyBorder="1" applyAlignment="1" applyProtection="1">
      <alignment horizontal="left" vertical="center" wrapText="1"/>
    </xf>
    <xf numFmtId="0" fontId="8" fillId="5" borderId="2" xfId="0" applyFont="1" applyFill="1" applyBorder="1" applyAlignment="1" applyProtection="1">
      <alignment horizontal="left" vertical="top" wrapText="1"/>
    </xf>
    <xf numFmtId="0" fontId="0" fillId="0" borderId="5" xfId="0" applyBorder="1" applyAlignment="1">
      <alignment horizontal="left" vertical="top" wrapText="1"/>
    </xf>
    <xf numFmtId="0" fontId="32" fillId="5" borderId="14" xfId="0" applyFont="1" applyFill="1" applyBorder="1" applyAlignment="1">
      <alignment horizontal="center" vertical="center" wrapText="1"/>
    </xf>
    <xf numFmtId="0" fontId="32" fillId="5" borderId="14" xfId="0" applyFont="1" applyFill="1" applyBorder="1" applyAlignment="1">
      <alignment horizontal="center" vertical="center"/>
    </xf>
    <xf numFmtId="0" fontId="11" fillId="6" borderId="16" xfId="0" applyFont="1" applyFill="1" applyBorder="1" applyAlignment="1" applyProtection="1">
      <alignment horizontal="left" vertical="center" wrapText="1"/>
    </xf>
    <xf numFmtId="0" fontId="11" fillId="6" borderId="17" xfId="0" applyFont="1" applyFill="1" applyBorder="1" applyAlignment="1" applyProtection="1">
      <alignment horizontal="left" vertical="center" wrapText="1"/>
    </xf>
    <xf numFmtId="0" fontId="11" fillId="6" borderId="15" xfId="0" applyFont="1" applyFill="1" applyBorder="1" applyAlignment="1" applyProtection="1">
      <alignment horizontal="left" vertical="center" wrapText="1"/>
    </xf>
    <xf numFmtId="0" fontId="11" fillId="6" borderId="21" xfId="0" applyFont="1" applyFill="1" applyBorder="1" applyAlignment="1" applyProtection="1">
      <alignment horizontal="left" vertical="center" wrapText="1"/>
    </xf>
    <xf numFmtId="0" fontId="11" fillId="6" borderId="22" xfId="0" applyFont="1" applyFill="1" applyBorder="1" applyAlignment="1" applyProtection="1">
      <alignment horizontal="left" vertical="center" wrapText="1"/>
    </xf>
    <xf numFmtId="0" fontId="0" fillId="0" borderId="17" xfId="0" applyBorder="1" applyAlignment="1">
      <alignment horizontal="left" vertical="center" wrapText="1"/>
    </xf>
    <xf numFmtId="0" fontId="8" fillId="5" borderId="2" xfId="0" applyFont="1" applyFill="1" applyBorder="1" applyAlignment="1" applyProtection="1">
      <alignment horizontal="left" vertical="top" wrapText="1"/>
      <protection hidden="1"/>
    </xf>
    <xf numFmtId="0" fontId="0" fillId="0" borderId="8" xfId="0" applyBorder="1" applyAlignment="1">
      <alignment horizontal="left" vertical="top" wrapText="1"/>
    </xf>
    <xf numFmtId="0" fontId="34" fillId="0" borderId="0" xfId="0" applyFont="1" applyAlignment="1">
      <alignment horizontal="center"/>
    </xf>
    <xf numFmtId="0" fontId="47" fillId="0" borderId="52" xfId="0" applyFont="1" applyBorder="1" applyAlignment="1" applyProtection="1">
      <alignment horizontal="left" vertical="center" wrapText="1"/>
      <protection hidden="1"/>
    </xf>
    <xf numFmtId="0" fontId="47" fillId="0" borderId="0" xfId="0" applyFont="1" applyAlignment="1">
      <alignment horizontal="left" vertical="center" wrapText="1"/>
    </xf>
    <xf numFmtId="0" fontId="21" fillId="0" borderId="52" xfId="0" applyFont="1" applyBorder="1" applyAlignment="1" applyProtection="1">
      <alignment horizontal="left" vertical="center" wrapText="1"/>
      <protection hidden="1"/>
    </xf>
    <xf numFmtId="0" fontId="21" fillId="0" borderId="0" xfId="0" applyFont="1" applyAlignment="1">
      <alignment horizontal="left" vertical="center" wrapText="1"/>
    </xf>
    <xf numFmtId="0" fontId="7" fillId="3" borderId="37" xfId="1" applyFont="1" applyFill="1" applyBorder="1" applyAlignment="1" applyProtection="1">
      <alignment horizontal="center" vertical="center" wrapText="1"/>
      <protection hidden="1"/>
    </xf>
    <xf numFmtId="0" fontId="7" fillId="3" borderId="33" xfId="1" applyFont="1" applyFill="1" applyBorder="1" applyAlignment="1" applyProtection="1">
      <alignment horizontal="center" vertical="center" wrapText="1"/>
      <protection hidden="1"/>
    </xf>
    <xf numFmtId="0" fontId="34" fillId="0" borderId="1" xfId="0" applyFont="1" applyBorder="1" applyAlignment="1">
      <alignment horizontal="center"/>
    </xf>
    <xf numFmtId="0" fontId="19" fillId="5" borderId="19" xfId="0" applyFont="1" applyFill="1" applyBorder="1" applyAlignment="1" applyProtection="1">
      <alignment horizontal="left" vertical="top" wrapText="1"/>
    </xf>
    <xf numFmtId="0" fontId="19" fillId="5" borderId="18" xfId="0" applyFont="1" applyFill="1" applyBorder="1" applyAlignment="1" applyProtection="1">
      <alignment horizontal="left" vertical="top" wrapText="1"/>
    </xf>
    <xf numFmtId="0" fontId="19" fillId="5" borderId="5" xfId="0" applyFont="1" applyFill="1" applyBorder="1" applyAlignment="1" applyProtection="1">
      <alignment horizontal="left" vertical="top" wrapText="1"/>
    </xf>
    <xf numFmtId="0" fontId="22" fillId="5" borderId="19" xfId="0" applyFont="1" applyFill="1" applyBorder="1" applyAlignment="1" applyProtection="1">
      <alignment horizontal="left" vertical="top" wrapText="1"/>
    </xf>
    <xf numFmtId="0" fontId="22" fillId="5" borderId="18" xfId="0" applyFont="1" applyFill="1" applyBorder="1" applyAlignment="1" applyProtection="1">
      <alignment horizontal="left" vertical="top" wrapText="1"/>
    </xf>
    <xf numFmtId="0" fontId="22" fillId="5" borderId="5" xfId="0" applyFont="1" applyFill="1" applyBorder="1" applyAlignment="1" applyProtection="1">
      <alignment horizontal="left" vertical="top" wrapText="1"/>
    </xf>
    <xf numFmtId="0" fontId="22" fillId="8" borderId="19" xfId="0" applyFont="1" applyFill="1" applyBorder="1" applyAlignment="1" applyProtection="1">
      <alignment horizontal="left" vertical="top" wrapText="1"/>
    </xf>
    <xf numFmtId="0" fontId="22" fillId="8" borderId="18" xfId="0" applyFont="1" applyFill="1" applyBorder="1" applyAlignment="1" applyProtection="1">
      <alignment horizontal="left" vertical="top" wrapText="1"/>
    </xf>
    <xf numFmtId="0" fontId="22" fillId="8" borderId="5" xfId="0" applyFont="1" applyFill="1" applyBorder="1" applyAlignment="1" applyProtection="1">
      <alignment horizontal="left" vertical="top" wrapText="1"/>
    </xf>
    <xf numFmtId="0" fontId="21" fillId="8" borderId="19" xfId="0" applyFont="1" applyFill="1" applyBorder="1" applyAlignment="1" applyProtection="1">
      <alignment horizontal="left" vertical="top" wrapText="1"/>
    </xf>
    <xf numFmtId="0" fontId="21" fillId="8" borderId="18" xfId="0" applyFont="1" applyFill="1" applyBorder="1" applyAlignment="1" applyProtection="1">
      <alignment horizontal="left" vertical="top" wrapText="1"/>
    </xf>
    <xf numFmtId="0" fontId="21" fillId="8" borderId="5" xfId="0" applyFont="1" applyFill="1" applyBorder="1" applyAlignment="1" applyProtection="1">
      <alignment horizontal="left" vertical="top" wrapText="1"/>
    </xf>
    <xf numFmtId="0" fontId="28" fillId="9" borderId="19" xfId="0" applyFont="1" applyFill="1" applyBorder="1" applyAlignment="1" applyProtection="1">
      <alignment horizontal="left" vertical="top" wrapText="1"/>
    </xf>
    <xf numFmtId="0" fontId="28" fillId="9" borderId="18" xfId="0" applyFont="1" applyFill="1" applyBorder="1" applyAlignment="1" applyProtection="1">
      <alignment horizontal="left" vertical="top" wrapText="1"/>
    </xf>
    <xf numFmtId="0" fontId="28" fillId="9" borderId="5" xfId="0" applyFont="1" applyFill="1" applyBorder="1" applyAlignment="1" applyProtection="1">
      <alignment horizontal="left" vertical="top" wrapText="1"/>
    </xf>
    <xf numFmtId="0" fontId="8" fillId="9" borderId="19" xfId="0" applyFont="1" applyFill="1" applyBorder="1" applyAlignment="1" applyProtection="1">
      <alignment horizontal="left" vertical="top" wrapText="1"/>
    </xf>
    <xf numFmtId="0" fontId="8" fillId="9" borderId="18" xfId="0" applyFont="1" applyFill="1" applyBorder="1" applyAlignment="1" applyProtection="1">
      <alignment horizontal="left" vertical="top" wrapText="1"/>
    </xf>
    <xf numFmtId="0" fontId="26" fillId="5" borderId="19" xfId="0" applyFont="1" applyFill="1" applyBorder="1" applyAlignment="1" applyProtection="1">
      <alignment horizontal="left" vertical="top" wrapText="1"/>
    </xf>
    <xf numFmtId="0" fontId="26" fillId="5" borderId="18" xfId="0" applyFont="1" applyFill="1" applyBorder="1" applyAlignment="1" applyProtection="1">
      <alignment horizontal="left" vertical="top" wrapText="1"/>
    </xf>
    <xf numFmtId="0" fontId="26" fillId="5" borderId="5" xfId="0" applyFont="1" applyFill="1" applyBorder="1" applyAlignment="1" applyProtection="1">
      <alignment horizontal="left" vertical="top" wrapText="1"/>
    </xf>
    <xf numFmtId="0" fontId="8" fillId="4" borderId="19" xfId="0" applyFont="1" applyFill="1" applyBorder="1" applyAlignment="1" applyProtection="1">
      <alignment horizontal="left" vertical="top" wrapText="1"/>
    </xf>
    <xf numFmtId="0" fontId="8" fillId="4" borderId="18" xfId="0" applyFont="1" applyFill="1" applyBorder="1" applyAlignment="1" applyProtection="1">
      <alignment horizontal="left" vertical="top" wrapText="1"/>
    </xf>
    <xf numFmtId="0" fontId="8" fillId="4" borderId="5" xfId="0" applyFont="1" applyFill="1" applyBorder="1" applyAlignment="1" applyProtection="1">
      <alignment horizontal="left" vertical="top" wrapText="1"/>
    </xf>
    <xf numFmtId="0" fontId="9" fillId="0" borderId="49" xfId="0" applyFont="1" applyFill="1" applyBorder="1" applyAlignment="1" applyProtection="1">
      <alignment horizontal="left" vertical="top" wrapText="1"/>
    </xf>
    <xf numFmtId="0" fontId="9" fillId="0" borderId="50"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5" borderId="18" xfId="0" applyFont="1" applyFill="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9" fillId="5" borderId="2" xfId="0" applyFont="1" applyFill="1" applyBorder="1" applyAlignment="1" applyProtection="1">
      <alignment horizontal="center" vertical="top" wrapText="1"/>
    </xf>
    <xf numFmtId="0" fontId="9" fillId="5" borderId="18" xfId="0" applyFont="1" applyFill="1" applyBorder="1" applyAlignment="1" applyProtection="1">
      <alignment horizontal="center" vertical="top" wrapText="1"/>
    </xf>
    <xf numFmtId="0" fontId="9" fillId="5" borderId="5" xfId="0" applyFont="1" applyFill="1" applyBorder="1" applyAlignment="1" applyProtection="1">
      <alignment horizontal="center" vertical="top" wrapText="1"/>
    </xf>
    <xf numFmtId="0" fontId="9" fillId="5" borderId="19" xfId="0" applyFont="1" applyFill="1" applyBorder="1" applyAlignment="1" applyProtection="1">
      <alignment horizontal="center" vertical="top" wrapText="1"/>
    </xf>
    <xf numFmtId="0" fontId="26" fillId="5" borderId="49" xfId="0" applyFont="1" applyFill="1" applyBorder="1" applyAlignment="1" applyProtection="1">
      <alignment horizontal="left" vertical="top" wrapText="1"/>
    </xf>
    <xf numFmtId="0" fontId="26" fillId="5" borderId="50" xfId="0" applyFont="1" applyFill="1" applyBorder="1" applyAlignment="1" applyProtection="1">
      <alignment horizontal="left" vertical="top" wrapText="1"/>
    </xf>
    <xf numFmtId="0" fontId="26" fillId="5" borderId="51" xfId="0" applyFont="1" applyFill="1" applyBorder="1" applyAlignment="1" applyProtection="1">
      <alignment horizontal="left" vertical="top" wrapText="1"/>
    </xf>
    <xf numFmtId="0" fontId="22" fillId="5" borderId="49" xfId="0" applyFont="1" applyFill="1" applyBorder="1" applyAlignment="1" applyProtection="1">
      <alignment horizontal="left" vertical="top" wrapText="1"/>
    </xf>
    <xf numFmtId="0" fontId="22" fillId="5" borderId="50" xfId="0" applyFont="1" applyFill="1" applyBorder="1" applyAlignment="1" applyProtection="1">
      <alignment horizontal="left" vertical="top" wrapText="1"/>
    </xf>
    <xf numFmtId="0" fontId="22" fillId="5" borderId="51" xfId="0" applyFont="1" applyFill="1" applyBorder="1" applyAlignment="1" applyProtection="1">
      <alignment horizontal="left" vertical="top" wrapText="1"/>
    </xf>
    <xf numFmtId="0" fontId="8" fillId="5" borderId="19" xfId="0" applyFont="1" applyFill="1" applyBorder="1" applyAlignment="1" applyProtection="1">
      <alignment horizontal="center" vertical="top" wrapText="1"/>
    </xf>
    <xf numFmtId="0" fontId="8" fillId="5" borderId="18" xfId="0" applyFont="1" applyFill="1" applyBorder="1" applyAlignment="1" applyProtection="1">
      <alignment horizontal="center" vertical="top" wrapText="1"/>
    </xf>
    <xf numFmtId="0" fontId="8" fillId="5" borderId="5" xfId="0" applyFont="1" applyFill="1" applyBorder="1" applyAlignment="1" applyProtection="1">
      <alignment horizontal="center" vertical="top" wrapText="1"/>
    </xf>
    <xf numFmtId="0" fontId="11" fillId="0" borderId="19" xfId="0" applyFont="1" applyFill="1" applyBorder="1" applyAlignment="1" applyProtection="1">
      <alignment horizontal="center" vertical="top" wrapText="1"/>
    </xf>
    <xf numFmtId="0" fontId="11" fillId="0" borderId="18"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0" fontId="9" fillId="5" borderId="49" xfId="0" applyFont="1" applyFill="1" applyBorder="1" applyAlignment="1" applyProtection="1">
      <alignment horizontal="left" vertical="top" wrapText="1"/>
    </xf>
    <xf numFmtId="0" fontId="9" fillId="5" borderId="50" xfId="0" applyFont="1" applyFill="1" applyBorder="1" applyAlignment="1" applyProtection="1">
      <alignment horizontal="left" vertical="top" wrapText="1"/>
    </xf>
    <xf numFmtId="0" fontId="9" fillId="5" borderId="51" xfId="0" applyFont="1" applyFill="1" applyBorder="1" applyAlignment="1" applyProtection="1">
      <alignment horizontal="left" vertical="top" wrapText="1"/>
    </xf>
    <xf numFmtId="0" fontId="23" fillId="5" borderId="19" xfId="0" applyFont="1" applyFill="1" applyBorder="1" applyAlignment="1" applyProtection="1">
      <alignment horizontal="center" vertical="top" wrapText="1"/>
    </xf>
    <xf numFmtId="0" fontId="23" fillId="5" borderId="18" xfId="0" applyFont="1" applyFill="1" applyBorder="1" applyAlignment="1" applyProtection="1">
      <alignment horizontal="center" vertical="top" wrapText="1"/>
    </xf>
    <xf numFmtId="0" fontId="23" fillId="5" borderId="5" xfId="0" applyFont="1" applyFill="1" applyBorder="1" applyAlignment="1" applyProtection="1">
      <alignment horizontal="center" vertical="top" wrapText="1"/>
    </xf>
    <xf numFmtId="0" fontId="8" fillId="4" borderId="12" xfId="0" applyFont="1" applyFill="1" applyBorder="1" applyAlignment="1" applyProtection="1">
      <alignment horizontal="right" vertical="center" wrapText="1"/>
      <protection hidden="1"/>
    </xf>
    <xf numFmtId="0" fontId="8" fillId="4" borderId="23" xfId="0" applyFont="1" applyFill="1" applyBorder="1" applyAlignment="1" applyProtection="1">
      <alignment horizontal="right" vertical="center" wrapText="1"/>
      <protection hidden="1"/>
    </xf>
    <xf numFmtId="0" fontId="8" fillId="4" borderId="24" xfId="0" applyFont="1" applyFill="1" applyBorder="1" applyAlignment="1" applyProtection="1">
      <alignment horizontal="right" vertical="center" wrapText="1"/>
      <protection hidden="1"/>
    </xf>
    <xf numFmtId="0" fontId="8" fillId="4" borderId="14" xfId="0" applyFont="1" applyFill="1" applyBorder="1" applyAlignment="1" applyProtection="1">
      <alignment horizontal="right" vertical="center" wrapText="1"/>
      <protection hidden="1"/>
    </xf>
    <xf numFmtId="0" fontId="8" fillId="4" borderId="25" xfId="0" applyFont="1" applyFill="1" applyBorder="1" applyAlignment="1" applyProtection="1">
      <alignment horizontal="right" vertical="center" wrapText="1"/>
      <protection hidden="1"/>
    </xf>
    <xf numFmtId="0" fontId="8" fillId="4" borderId="26" xfId="0" applyFont="1" applyFill="1" applyBorder="1" applyAlignment="1" applyProtection="1">
      <alignment horizontal="right" vertical="center" wrapText="1"/>
      <protection hidden="1"/>
    </xf>
    <xf numFmtId="0" fontId="35" fillId="14" borderId="4" xfId="1" applyFont="1" applyFill="1" applyBorder="1" applyAlignment="1" applyProtection="1">
      <alignment horizontal="center" vertical="center" wrapText="1"/>
      <protection hidden="1"/>
    </xf>
    <xf numFmtId="0" fontId="35" fillId="14" borderId="29" xfId="1" applyFont="1" applyFill="1" applyBorder="1" applyAlignment="1" applyProtection="1">
      <alignment horizontal="center" vertical="center" wrapText="1"/>
      <protection hidden="1"/>
    </xf>
    <xf numFmtId="0" fontId="8" fillId="4" borderId="16" xfId="0" applyFont="1" applyFill="1" applyBorder="1" applyAlignment="1" applyProtection="1">
      <alignment horizontal="right" vertical="center" wrapText="1"/>
      <protection hidden="1"/>
    </xf>
    <xf numFmtId="0" fontId="8" fillId="4" borderId="27" xfId="0" applyFont="1" applyFill="1" applyBorder="1" applyAlignment="1" applyProtection="1">
      <alignment horizontal="right" vertical="center" wrapText="1"/>
      <protection hidden="1"/>
    </xf>
    <xf numFmtId="0" fontId="8" fillId="4" borderId="28" xfId="0" applyFont="1" applyFill="1" applyBorder="1" applyAlignment="1" applyProtection="1">
      <alignment horizontal="right" vertical="center" wrapText="1"/>
      <protection hidden="1"/>
    </xf>
    <xf numFmtId="0" fontId="19" fillId="13" borderId="19" xfId="0" applyFont="1" applyFill="1" applyBorder="1" applyAlignment="1" applyProtection="1">
      <alignment horizontal="left" vertical="top" wrapText="1"/>
    </xf>
    <xf numFmtId="0" fontId="19" fillId="13" borderId="18" xfId="0" applyFont="1" applyFill="1" applyBorder="1" applyAlignment="1" applyProtection="1">
      <alignment horizontal="left" vertical="top" wrapText="1"/>
    </xf>
    <xf numFmtId="0" fontId="19" fillId="13" borderId="5" xfId="0" applyFont="1" applyFill="1" applyBorder="1" applyAlignment="1" applyProtection="1">
      <alignment horizontal="left" vertical="top" wrapText="1"/>
    </xf>
    <xf numFmtId="0" fontId="8" fillId="9" borderId="5" xfId="0" applyFont="1" applyFill="1" applyBorder="1" applyAlignment="1" applyProtection="1">
      <alignment horizontal="left" vertical="top" wrapText="1"/>
    </xf>
    <xf numFmtId="0" fontId="35" fillId="4" borderId="14" xfId="8" applyFont="1" applyFill="1" applyBorder="1" applyAlignment="1" applyProtection="1">
      <alignment horizontal="right" vertical="center" wrapText="1"/>
      <protection hidden="1"/>
    </xf>
    <xf numFmtId="0" fontId="35" fillId="4" borderId="15" xfId="8" applyFont="1" applyFill="1" applyBorder="1" applyAlignment="1" applyProtection="1">
      <alignment horizontal="right" vertical="center" wrapText="1"/>
      <protection hidden="1"/>
    </xf>
    <xf numFmtId="0" fontId="8" fillId="4" borderId="4" xfId="8" applyFont="1" applyFill="1" applyBorder="1" applyAlignment="1" applyProtection="1">
      <alignment horizontal="left" vertical="top" wrapText="1"/>
      <protection hidden="1"/>
    </xf>
    <xf numFmtId="0" fontId="8" fillId="4" borderId="29" xfId="8" applyFont="1" applyFill="1" applyBorder="1" applyAlignment="1" applyProtection="1">
      <alignment horizontal="left" vertical="top" wrapText="1"/>
      <protection hidden="1"/>
    </xf>
    <xf numFmtId="0" fontId="6" fillId="0" borderId="0" xfId="8" applyFont="1" applyAlignment="1" applyProtection="1">
      <alignment horizontal="left" vertical="center" wrapText="1"/>
      <protection hidden="1"/>
    </xf>
    <xf numFmtId="14" fontId="6" fillId="0" borderId="0" xfId="8" applyNumberFormat="1" applyFont="1" applyAlignment="1" applyProtection="1">
      <alignment horizontal="center" vertical="center"/>
      <protection hidden="1"/>
    </xf>
    <xf numFmtId="14" fontId="6" fillId="0" borderId="0" xfId="8" applyNumberFormat="1" applyFont="1" applyBorder="1" applyAlignment="1" applyProtection="1">
      <alignment horizontal="center" vertical="center" wrapText="1"/>
      <protection locked="0" hidden="1"/>
    </xf>
    <xf numFmtId="0" fontId="36" fillId="3" borderId="2" xfId="8" applyFont="1" applyFill="1" applyBorder="1" applyAlignment="1" applyProtection="1">
      <alignment horizontal="center" vertical="center" wrapText="1"/>
      <protection hidden="1"/>
    </xf>
    <xf numFmtId="0" fontId="36" fillId="3" borderId="8" xfId="8" applyFont="1" applyFill="1" applyBorder="1" applyAlignment="1" applyProtection="1">
      <alignment horizontal="center" vertical="center" wrapText="1"/>
      <protection hidden="1"/>
    </xf>
    <xf numFmtId="0" fontId="36" fillId="3" borderId="9" xfId="8" applyFont="1" applyFill="1" applyBorder="1" applyAlignment="1" applyProtection="1">
      <alignment horizontal="center" vertical="center" wrapText="1"/>
      <protection hidden="1"/>
    </xf>
    <xf numFmtId="0" fontId="8" fillId="4" borderId="21" xfId="0" applyFont="1" applyFill="1" applyBorder="1" applyAlignment="1" applyProtection="1">
      <alignment horizontal="right" vertical="center" wrapText="1"/>
      <protection hidden="1"/>
    </xf>
    <xf numFmtId="0" fontId="32" fillId="0" borderId="2" xfId="0" applyFont="1" applyBorder="1" applyAlignment="1">
      <alignment horizontal="center" vertical="center"/>
    </xf>
    <xf numFmtId="0" fontId="32" fillId="0" borderId="8" xfId="0" applyFont="1" applyBorder="1" applyAlignment="1">
      <alignment horizontal="center" vertical="center"/>
    </xf>
    <xf numFmtId="0" fontId="36" fillId="3" borderId="2"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0" fontId="35" fillId="4" borderId="14" xfId="0" applyFont="1" applyFill="1" applyBorder="1" applyAlignment="1" applyProtection="1">
      <alignment horizontal="right" vertical="center" wrapText="1"/>
      <protection hidden="1"/>
    </xf>
    <xf numFmtId="0" fontId="35" fillId="4" borderId="15" xfId="0" applyFont="1" applyFill="1" applyBorder="1" applyAlignment="1" applyProtection="1">
      <alignment horizontal="right" vertical="center" wrapText="1"/>
      <protection hidden="1"/>
    </xf>
    <xf numFmtId="0" fontId="8" fillId="4" borderId="4" xfId="0" applyFont="1" applyFill="1" applyBorder="1" applyAlignment="1" applyProtection="1">
      <alignment horizontal="left" vertical="top" wrapText="1"/>
      <protection hidden="1"/>
    </xf>
    <xf numFmtId="0" fontId="8" fillId="4" borderId="29" xfId="0" applyFont="1" applyFill="1" applyBorder="1" applyAlignment="1" applyProtection="1">
      <alignment horizontal="left" vertical="top" wrapText="1"/>
      <protection hidden="1"/>
    </xf>
    <xf numFmtId="0" fontId="8" fillId="4" borderId="2" xfId="0" applyFont="1" applyFill="1" applyBorder="1" applyAlignment="1" applyProtection="1">
      <alignment horizontal="left" vertical="top" wrapText="1"/>
      <protection hidden="1"/>
    </xf>
    <xf numFmtId="0" fontId="8" fillId="4" borderId="18" xfId="0" applyFont="1" applyFill="1" applyBorder="1" applyAlignment="1" applyProtection="1">
      <alignment horizontal="left" vertical="top" wrapText="1"/>
      <protection hidden="1"/>
    </xf>
    <xf numFmtId="0" fontId="8" fillId="4" borderId="8" xfId="0" applyFont="1" applyFill="1" applyBorder="1" applyAlignment="1" applyProtection="1">
      <alignment horizontal="left" vertical="top" wrapText="1"/>
      <protection hidden="1"/>
    </xf>
    <xf numFmtId="0" fontId="36" fillId="3" borderId="9" xfId="0" applyFont="1" applyFill="1" applyBorder="1" applyAlignment="1" applyProtection="1">
      <alignment horizontal="center" vertical="center" wrapText="1"/>
      <protection hidden="1"/>
    </xf>
    <xf numFmtId="0" fontId="32" fillId="0" borderId="9" xfId="0" applyFont="1" applyBorder="1" applyAlignment="1">
      <alignment horizontal="center" vertical="center"/>
    </xf>
    <xf numFmtId="0" fontId="36" fillId="3" borderId="25"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6" fillId="3" borderId="14" xfId="0" applyFont="1" applyFill="1" applyBorder="1" applyAlignment="1" applyProtection="1">
      <alignment horizontal="center" vertical="center" wrapText="1"/>
      <protection hidden="1"/>
    </xf>
  </cellXfs>
  <cellStyles count="10">
    <cellStyle name="Excel Built-in Normal" xfId="5"/>
    <cellStyle name="Акцент1" xfId="1" builtinId="29"/>
    <cellStyle name="Обычный" xfId="0" builtinId="0"/>
    <cellStyle name="Обычный 2" xfId="3"/>
    <cellStyle name="Обычный 2 2" xfId="7"/>
    <cellStyle name="Обычный 2 3" xfId="9"/>
    <cellStyle name="Обычный 3" xfId="4"/>
    <cellStyle name="Обычный 4" xfId="2"/>
    <cellStyle name="Обычный 5" xfId="6"/>
    <cellStyle name="Обычный 6"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766948</xdr:colOff>
      <xdr:row>61</xdr:row>
      <xdr:rowOff>0</xdr:rowOff>
    </xdr:from>
    <xdr:ext cx="184731" cy="264560"/>
    <xdr:sp macro="" textlink="">
      <xdr:nvSpPr>
        <xdr:cNvPr id="2" name="TextBox 1"/>
        <xdr:cNvSpPr txBox="1"/>
      </xdr:nvSpPr>
      <xdr:spPr>
        <a:xfrm>
          <a:off x="1319398" y="139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25"/>
  <sheetViews>
    <sheetView tabSelected="1" topLeftCell="C187" zoomScale="90" zoomScaleNormal="90" workbookViewId="0">
      <selection activeCell="AF206" sqref="AF206"/>
    </sheetView>
  </sheetViews>
  <sheetFormatPr defaultRowHeight="18.75" x14ac:dyDescent="0.3"/>
  <cols>
    <col min="1" max="1" width="14.5703125" style="20" customWidth="1"/>
    <col min="2" max="2" width="62.7109375" style="21" customWidth="1"/>
    <col min="3" max="3" width="13.7109375" style="21" customWidth="1"/>
    <col min="4" max="6" width="9" style="20" customWidth="1"/>
    <col min="7" max="7" width="9.140625" style="152" customWidth="1"/>
    <col min="8" max="8" width="9" customWidth="1"/>
    <col min="9" max="9" width="9" style="162" customWidth="1"/>
    <col min="10" max="11" width="9" customWidth="1"/>
    <col min="12" max="12" width="0" hidden="1" customWidth="1"/>
    <col min="13" max="14" width="9" customWidth="1"/>
    <col min="15" max="15" width="9.28515625" style="250" customWidth="1"/>
    <col min="16" max="16" width="9.28515625" style="247" customWidth="1"/>
    <col min="17" max="17" width="9.140625" customWidth="1"/>
  </cols>
  <sheetData>
    <row r="1" spans="1:31" ht="15" customHeight="1" x14ac:dyDescent="0.25">
      <c r="A1"/>
      <c r="B1"/>
      <c r="C1" s="189"/>
      <c r="D1" s="128"/>
      <c r="E1" s="189"/>
      <c r="F1" s="164"/>
      <c r="G1" s="493" t="s">
        <v>647</v>
      </c>
      <c r="H1" s="163"/>
      <c r="I1" s="165"/>
      <c r="L1" s="493" t="s">
        <v>722</v>
      </c>
      <c r="O1" s="493" t="s">
        <v>806</v>
      </c>
      <c r="P1" s="476" t="s">
        <v>807</v>
      </c>
      <c r="W1" s="493" t="s">
        <v>813</v>
      </c>
      <c r="X1" s="476" t="s">
        <v>814</v>
      </c>
      <c r="AE1" s="476" t="s">
        <v>945</v>
      </c>
    </row>
    <row r="2" spans="1:31" ht="21" customHeight="1" x14ac:dyDescent="0.35">
      <c r="A2" s="1"/>
      <c r="B2" s="1"/>
      <c r="C2" s="1"/>
      <c r="D2" s="262" t="s">
        <v>648</v>
      </c>
      <c r="E2" s="190" t="s">
        <v>649</v>
      </c>
      <c r="F2" s="191" t="s">
        <v>650</v>
      </c>
      <c r="G2" s="494"/>
      <c r="H2" s="497" t="s">
        <v>651</v>
      </c>
      <c r="I2" s="498"/>
      <c r="J2" s="478" t="s">
        <v>675</v>
      </c>
      <c r="K2" s="479"/>
      <c r="L2" s="494"/>
      <c r="M2" s="478" t="s">
        <v>808</v>
      </c>
      <c r="N2" s="479"/>
      <c r="O2" s="494"/>
      <c r="P2" s="477"/>
      <c r="Q2" s="478" t="s">
        <v>811</v>
      </c>
      <c r="R2" s="479"/>
      <c r="S2" s="478" t="s">
        <v>815</v>
      </c>
      <c r="T2" s="479"/>
      <c r="U2" s="478" t="s">
        <v>816</v>
      </c>
      <c r="V2" s="479"/>
      <c r="W2" s="494"/>
      <c r="X2" s="477"/>
      <c r="Y2" s="478" t="s">
        <v>831</v>
      </c>
      <c r="Z2" s="479"/>
      <c r="AA2" s="478" t="s">
        <v>837</v>
      </c>
      <c r="AB2" s="479"/>
      <c r="AC2" s="478" t="s">
        <v>938</v>
      </c>
      <c r="AD2" s="479"/>
      <c r="AE2" s="477"/>
    </row>
    <row r="3" spans="1:31" ht="15" customHeight="1" x14ac:dyDescent="0.25">
      <c r="A3" s="480" t="s">
        <v>0</v>
      </c>
      <c r="B3" s="484" t="s">
        <v>1</v>
      </c>
      <c r="C3" s="495"/>
      <c r="D3" s="480" t="s">
        <v>646</v>
      </c>
      <c r="E3" s="480" t="s">
        <v>646</v>
      </c>
      <c r="F3" s="484" t="s">
        <v>646</v>
      </c>
      <c r="G3" s="494"/>
      <c r="H3" s="480" t="s">
        <v>654</v>
      </c>
      <c r="I3" s="482" t="s">
        <v>653</v>
      </c>
      <c r="J3" s="480" t="s">
        <v>654</v>
      </c>
      <c r="K3" s="482" t="s">
        <v>653</v>
      </c>
      <c r="L3" s="494"/>
      <c r="M3" s="480" t="s">
        <v>654</v>
      </c>
      <c r="N3" s="482" t="s">
        <v>653</v>
      </c>
      <c r="O3" s="494"/>
      <c r="P3" s="477"/>
      <c r="Q3" s="480" t="s">
        <v>654</v>
      </c>
      <c r="R3" s="482" t="s">
        <v>653</v>
      </c>
      <c r="S3" s="480" t="s">
        <v>654</v>
      </c>
      <c r="T3" s="482" t="s">
        <v>653</v>
      </c>
      <c r="U3" s="480" t="s">
        <v>654</v>
      </c>
      <c r="V3" s="482" t="s">
        <v>653</v>
      </c>
      <c r="W3" s="494"/>
      <c r="X3" s="477"/>
      <c r="Y3" s="480" t="s">
        <v>654</v>
      </c>
      <c r="Z3" s="482" t="s">
        <v>653</v>
      </c>
      <c r="AA3" s="480" t="s">
        <v>654</v>
      </c>
      <c r="AB3" s="482" t="s">
        <v>653</v>
      </c>
      <c r="AC3" s="480" t="s">
        <v>654</v>
      </c>
      <c r="AD3" s="552" t="s">
        <v>653</v>
      </c>
      <c r="AE3" s="477"/>
    </row>
    <row r="4" spans="1:31" ht="15.75" customHeight="1" thickBot="1" x14ac:dyDescent="0.3">
      <c r="A4" s="481"/>
      <c r="B4" s="485"/>
      <c r="C4" s="496"/>
      <c r="D4" s="481"/>
      <c r="E4" s="481"/>
      <c r="F4" s="485"/>
      <c r="G4" s="494"/>
      <c r="H4" s="481"/>
      <c r="I4" s="483"/>
      <c r="J4" s="481"/>
      <c r="K4" s="483"/>
      <c r="L4" s="494"/>
      <c r="M4" s="481"/>
      <c r="N4" s="483"/>
      <c r="O4" s="494"/>
      <c r="P4" s="477"/>
      <c r="Q4" s="481"/>
      <c r="R4" s="483"/>
      <c r="S4" s="481"/>
      <c r="T4" s="483"/>
      <c r="U4" s="481"/>
      <c r="V4" s="483"/>
      <c r="W4" s="494"/>
      <c r="X4" s="477"/>
      <c r="Y4" s="481"/>
      <c r="Z4" s="483"/>
      <c r="AA4" s="481"/>
      <c r="AB4" s="483"/>
      <c r="AC4" s="481"/>
      <c r="AD4" s="552"/>
      <c r="AE4" s="477"/>
    </row>
    <row r="5" spans="1:31" ht="15.75" x14ac:dyDescent="0.25">
      <c r="A5" s="499" t="s">
        <v>2</v>
      </c>
      <c r="B5" s="499"/>
      <c r="C5" s="499"/>
      <c r="D5" s="103">
        <v>1997</v>
      </c>
      <c r="E5" s="103">
        <v>2052</v>
      </c>
      <c r="F5" s="103">
        <v>1680</v>
      </c>
      <c r="G5" s="153">
        <f>D5+E5+F5</f>
        <v>5729</v>
      </c>
      <c r="H5" s="103">
        <v>1964</v>
      </c>
      <c r="I5" s="213">
        <v>75</v>
      </c>
      <c r="J5" s="103">
        <v>1872</v>
      </c>
      <c r="K5" s="258">
        <v>69</v>
      </c>
      <c r="L5" s="221">
        <f>D5+E5+F5+H5+J5</f>
        <v>9565</v>
      </c>
      <c r="M5" s="103">
        <v>1943</v>
      </c>
      <c r="N5" s="249">
        <v>67</v>
      </c>
      <c r="O5" s="251">
        <f>H5+I5+J5+K5+M5+N5</f>
        <v>5990</v>
      </c>
      <c r="P5" s="252">
        <f>D5+E5+F5+H5+I5+J5+K5+M5+N5</f>
        <v>11719</v>
      </c>
      <c r="Q5" s="103">
        <v>1945</v>
      </c>
      <c r="R5" s="213">
        <v>54</v>
      </c>
      <c r="S5" s="103">
        <v>2148</v>
      </c>
      <c r="T5" s="249">
        <v>75</v>
      </c>
      <c r="U5" s="103">
        <v>1799</v>
      </c>
      <c r="V5" s="213">
        <v>48</v>
      </c>
      <c r="W5" s="251">
        <f>V5+U5+T5+S5+R5+Q5</f>
        <v>6069</v>
      </c>
      <c r="X5" s="263">
        <f>D5+E5+F5+H5+I5+J5+K5+M5+N5+Q5+R5+S5+T5+U5+V5</f>
        <v>17788</v>
      </c>
      <c r="Y5" s="103">
        <f>Y17+Y47+Y98+Y104+Y146+Y182+Y209+Y215+Y221+Y245+Y251+Y257+Y263+Y269+Y275+Y281+Y287+Y293+Y299+Y305+Y311+Y317</f>
        <v>2369</v>
      </c>
      <c r="Z5" s="213">
        <v>76</v>
      </c>
      <c r="AA5" s="103">
        <f t="shared" ref="AA5:AA7" si="0">AA17+AA47+AA98+AA104+AA146+AA182+AA209+AA215+AA221+AA245+AA251+AA257+AA263+AA269+AA275+AA281+AA287+AA293+AA299+AA305+AA311+AA317</f>
        <v>1763</v>
      </c>
      <c r="AB5" s="213">
        <v>68</v>
      </c>
      <c r="AC5" s="103">
        <f t="shared" ref="AC5:AC7" si="1">AC17+AC47+AC98+AC104+AC146+AC182+AC209+AC215+AC221+AC245+AC251+AC257+AC263+AC269+AC275+AC281+AC287+AC293+AC299+AC305+AC311+AC317+AC323</f>
        <v>1819</v>
      </c>
      <c r="AD5" s="213">
        <v>76</v>
      </c>
      <c r="AE5" s="263">
        <f>D5+E5+F5+H5+I5+J5+K5+M5+N5+Q5+R5+S5+T5+U5+V5+Y5+Z5+AA5+AB5+AC5+AD5</f>
        <v>23959</v>
      </c>
    </row>
    <row r="6" spans="1:31" ht="15.75" x14ac:dyDescent="0.25">
      <c r="A6" s="500" t="s">
        <v>3</v>
      </c>
      <c r="B6" s="500"/>
      <c r="C6" s="500"/>
      <c r="D6" s="103">
        <v>216</v>
      </c>
      <c r="E6" s="103">
        <v>243</v>
      </c>
      <c r="F6" s="103">
        <v>313</v>
      </c>
      <c r="G6" s="153">
        <f t="shared" ref="G6:G69" si="2">D6+E6+F6</f>
        <v>772</v>
      </c>
      <c r="H6" s="103">
        <v>105</v>
      </c>
      <c r="I6" s="213">
        <v>3</v>
      </c>
      <c r="J6" s="103">
        <v>101</v>
      </c>
      <c r="K6" s="212">
        <v>0</v>
      </c>
      <c r="L6" s="221">
        <f t="shared" ref="L6:L69" si="3">D6+E6+F6+H6+J6</f>
        <v>978</v>
      </c>
      <c r="M6" s="103">
        <v>146</v>
      </c>
      <c r="N6" s="249">
        <v>1</v>
      </c>
      <c r="O6" s="251">
        <f t="shared" ref="O6:O69" si="4">H6+I6+J6+K6+M6+N6</f>
        <v>356</v>
      </c>
      <c r="P6" s="252">
        <f t="shared" ref="P6:P69" si="5">D6+E6+F6+H6+I6+J6+K6+M6+N6</f>
        <v>1128</v>
      </c>
      <c r="Q6" s="103">
        <v>67</v>
      </c>
      <c r="R6" s="213">
        <v>1</v>
      </c>
      <c r="S6" s="103">
        <v>43</v>
      </c>
      <c r="T6" s="249">
        <v>3</v>
      </c>
      <c r="U6" s="103">
        <v>37</v>
      </c>
      <c r="V6" s="213">
        <v>0</v>
      </c>
      <c r="W6" s="251">
        <f t="shared" ref="W6:W69" si="6">V6+U6+T6+S6+R6+Q6</f>
        <v>151</v>
      </c>
      <c r="X6" s="263">
        <f t="shared" ref="X6:X69" si="7">D6+E6+F6+H6+I6+J6+K6+M6+N6+Q6+R6+S6+T6+U6+V6</f>
        <v>1279</v>
      </c>
      <c r="Y6" s="103">
        <f>Y18+Y48+Y99+Y105+Y147+Y183+Y210+Y216+Y222+Y246+Y252+Y258+Y264+Y270+Y276+Y282+Y288+Y294+Y300+Y306+Y312+Y318</f>
        <v>55</v>
      </c>
      <c r="Z6" s="213">
        <v>1</v>
      </c>
      <c r="AA6" s="103">
        <f t="shared" si="0"/>
        <v>28</v>
      </c>
      <c r="AB6" s="213">
        <v>0</v>
      </c>
      <c r="AC6" s="103">
        <f t="shared" si="1"/>
        <v>24</v>
      </c>
      <c r="AD6" s="213">
        <v>2</v>
      </c>
      <c r="AE6" s="263">
        <f t="shared" ref="AE6:AE69" si="8">D6+E6+F6+H6+I6+J6+K6+M6+N6+Q6+R6+S6+T6+U6+V6+Y6+Z6+AA6+AB6+AC6+AD6</f>
        <v>1389</v>
      </c>
    </row>
    <row r="7" spans="1:31" ht="16.5" thickBot="1" x14ac:dyDescent="0.3">
      <c r="A7" s="501" t="s">
        <v>4</v>
      </c>
      <c r="B7" s="501"/>
      <c r="C7" s="501"/>
      <c r="D7" s="103">
        <v>1781</v>
      </c>
      <c r="E7" s="103">
        <v>2246</v>
      </c>
      <c r="F7" s="103">
        <v>2033</v>
      </c>
      <c r="G7" s="153">
        <f t="shared" si="2"/>
        <v>6060</v>
      </c>
      <c r="H7" s="103">
        <v>1793</v>
      </c>
      <c r="I7" s="213">
        <v>60</v>
      </c>
      <c r="J7" s="103">
        <v>2046</v>
      </c>
      <c r="K7" s="212">
        <v>114</v>
      </c>
      <c r="L7" s="221">
        <f t="shared" si="3"/>
        <v>9899</v>
      </c>
      <c r="M7" s="103">
        <v>1891</v>
      </c>
      <c r="N7" s="249">
        <v>52</v>
      </c>
      <c r="O7" s="251">
        <f t="shared" si="4"/>
        <v>5956</v>
      </c>
      <c r="P7" s="252">
        <f t="shared" si="5"/>
        <v>12016</v>
      </c>
      <c r="Q7" s="103">
        <v>1468</v>
      </c>
      <c r="R7" s="213">
        <v>40</v>
      </c>
      <c r="S7" s="103">
        <v>1849</v>
      </c>
      <c r="T7" s="249">
        <v>57</v>
      </c>
      <c r="U7" s="103">
        <v>1522</v>
      </c>
      <c r="V7" s="213">
        <v>45</v>
      </c>
      <c r="W7" s="251">
        <f t="shared" si="6"/>
        <v>4981</v>
      </c>
      <c r="X7" s="263">
        <f t="shared" si="7"/>
        <v>16997</v>
      </c>
      <c r="Y7" s="103">
        <f>Y19+Y49+Y100+Y106+Y148+Y184+Y211+Y217+Y223+Y247+Y253+Y259+Y265+Y271+Y277+Y283+Y289+Y295+Y301+Y307+Y313+Y319</f>
        <v>2103</v>
      </c>
      <c r="Z7" s="213">
        <v>56</v>
      </c>
      <c r="AA7" s="103">
        <f t="shared" si="0"/>
        <v>1963</v>
      </c>
      <c r="AB7" s="213">
        <v>52</v>
      </c>
      <c r="AC7" s="103">
        <f t="shared" si="1"/>
        <v>1908</v>
      </c>
      <c r="AD7" s="213">
        <v>81</v>
      </c>
      <c r="AE7" s="263">
        <f t="shared" si="8"/>
        <v>23160</v>
      </c>
    </row>
    <row r="8" spans="1:31" ht="15" x14ac:dyDescent="0.25">
      <c r="A8" s="502" t="s">
        <v>5</v>
      </c>
      <c r="B8" s="503" t="s">
        <v>6</v>
      </c>
      <c r="C8" s="2" t="s">
        <v>7</v>
      </c>
      <c r="D8" s="104">
        <v>800</v>
      </c>
      <c r="E8" s="104">
        <v>657</v>
      </c>
      <c r="F8" s="104">
        <v>632</v>
      </c>
      <c r="G8" s="153">
        <f t="shared" si="2"/>
        <v>2089</v>
      </c>
      <c r="H8" s="104">
        <v>863</v>
      </c>
      <c r="I8" s="177">
        <v>13</v>
      </c>
      <c r="J8" s="104">
        <v>811</v>
      </c>
      <c r="K8" s="214">
        <v>10</v>
      </c>
      <c r="L8" s="221">
        <f t="shared" si="3"/>
        <v>3763</v>
      </c>
      <c r="M8" s="104">
        <v>714</v>
      </c>
      <c r="N8" s="248">
        <v>26</v>
      </c>
      <c r="O8" s="251">
        <f t="shared" si="4"/>
        <v>2437</v>
      </c>
      <c r="P8" s="252">
        <f t="shared" si="5"/>
        <v>4526</v>
      </c>
      <c r="Q8" s="265">
        <v>1081</v>
      </c>
      <c r="R8" s="178">
        <v>13</v>
      </c>
      <c r="S8" s="265">
        <v>1040</v>
      </c>
      <c r="T8" s="248">
        <v>41</v>
      </c>
      <c r="U8" s="265">
        <v>765</v>
      </c>
      <c r="V8" s="177">
        <v>24</v>
      </c>
      <c r="W8" s="251">
        <f t="shared" si="6"/>
        <v>2964</v>
      </c>
      <c r="X8" s="263">
        <f t="shared" si="7"/>
        <v>7490</v>
      </c>
      <c r="Y8" s="265">
        <v>1503</v>
      </c>
      <c r="Z8" s="177">
        <v>26</v>
      </c>
      <c r="AA8" s="265">
        <v>717</v>
      </c>
      <c r="AB8" s="177">
        <v>24</v>
      </c>
      <c r="AC8" s="265">
        <v>958</v>
      </c>
      <c r="AD8" s="177">
        <v>13</v>
      </c>
      <c r="AE8" s="263">
        <f t="shared" si="8"/>
        <v>10731</v>
      </c>
    </row>
    <row r="9" spans="1:31" ht="15" x14ac:dyDescent="0.25">
      <c r="A9" s="487"/>
      <c r="B9" s="504"/>
      <c r="C9" s="3" t="s">
        <v>8</v>
      </c>
      <c r="D9" s="105">
        <v>79</v>
      </c>
      <c r="E9" s="105">
        <v>98</v>
      </c>
      <c r="F9" s="105">
        <v>130</v>
      </c>
      <c r="G9" s="153">
        <f t="shared" si="2"/>
        <v>307</v>
      </c>
      <c r="H9" s="105">
        <v>38</v>
      </c>
      <c r="I9" s="177">
        <v>0</v>
      </c>
      <c r="J9" s="105">
        <v>53</v>
      </c>
      <c r="K9" s="214">
        <v>0</v>
      </c>
      <c r="L9" s="221">
        <f t="shared" si="3"/>
        <v>398</v>
      </c>
      <c r="M9" s="105">
        <v>73</v>
      </c>
      <c r="N9" s="248">
        <v>0</v>
      </c>
      <c r="O9" s="251">
        <f t="shared" si="4"/>
        <v>164</v>
      </c>
      <c r="P9" s="252">
        <f t="shared" si="5"/>
        <v>471</v>
      </c>
      <c r="Q9" s="266">
        <v>24</v>
      </c>
      <c r="R9" s="178">
        <v>0</v>
      </c>
      <c r="S9" s="266">
        <v>18</v>
      </c>
      <c r="T9" s="248">
        <v>1</v>
      </c>
      <c r="U9" s="266">
        <v>26</v>
      </c>
      <c r="V9" s="177">
        <v>0</v>
      </c>
      <c r="W9" s="251">
        <f t="shared" si="6"/>
        <v>69</v>
      </c>
      <c r="X9" s="263">
        <f t="shared" si="7"/>
        <v>540</v>
      </c>
      <c r="Y9" s="266">
        <v>17</v>
      </c>
      <c r="Z9" s="177">
        <v>0</v>
      </c>
      <c r="AA9" s="266">
        <v>17</v>
      </c>
      <c r="AB9" s="177">
        <v>0</v>
      </c>
      <c r="AC9" s="266">
        <v>17</v>
      </c>
      <c r="AD9" s="177">
        <v>0</v>
      </c>
      <c r="AE9" s="263">
        <f t="shared" si="8"/>
        <v>591</v>
      </c>
    </row>
    <row r="10" spans="1:31" ht="15.75" thickBot="1" x14ac:dyDescent="0.3">
      <c r="A10" s="487"/>
      <c r="B10" s="505"/>
      <c r="C10" s="4" t="s">
        <v>9</v>
      </c>
      <c r="D10" s="106">
        <v>427</v>
      </c>
      <c r="E10" s="106">
        <v>831</v>
      </c>
      <c r="F10" s="106">
        <v>935</v>
      </c>
      <c r="G10" s="153">
        <f t="shared" si="2"/>
        <v>2193</v>
      </c>
      <c r="H10" s="106">
        <v>793</v>
      </c>
      <c r="I10" s="177">
        <v>15</v>
      </c>
      <c r="J10" s="106">
        <v>930</v>
      </c>
      <c r="K10" s="214">
        <v>47</v>
      </c>
      <c r="L10" s="221">
        <f t="shared" si="3"/>
        <v>3916</v>
      </c>
      <c r="M10" s="106">
        <v>740</v>
      </c>
      <c r="N10" s="248">
        <v>17</v>
      </c>
      <c r="O10" s="251">
        <f t="shared" si="4"/>
        <v>2542</v>
      </c>
      <c r="P10" s="252">
        <f t="shared" si="5"/>
        <v>4735</v>
      </c>
      <c r="Q10" s="267">
        <v>749</v>
      </c>
      <c r="R10" s="178">
        <v>14</v>
      </c>
      <c r="S10" s="267">
        <v>718</v>
      </c>
      <c r="T10" s="248">
        <v>29</v>
      </c>
      <c r="U10" s="267">
        <v>647</v>
      </c>
      <c r="V10" s="177">
        <v>28</v>
      </c>
      <c r="W10" s="251">
        <f t="shared" si="6"/>
        <v>2185</v>
      </c>
      <c r="X10" s="263">
        <f t="shared" si="7"/>
        <v>6920</v>
      </c>
      <c r="Y10" s="267">
        <v>1248</v>
      </c>
      <c r="Z10" s="177">
        <v>28</v>
      </c>
      <c r="AA10" s="267">
        <v>1009</v>
      </c>
      <c r="AB10" s="177">
        <v>19</v>
      </c>
      <c r="AC10" s="267">
        <v>889</v>
      </c>
      <c r="AD10" s="177">
        <v>12</v>
      </c>
      <c r="AE10" s="263">
        <f t="shared" si="8"/>
        <v>10125</v>
      </c>
    </row>
    <row r="11" spans="1:31" ht="15" x14ac:dyDescent="0.25">
      <c r="A11" s="487"/>
      <c r="B11" s="506" t="s">
        <v>10</v>
      </c>
      <c r="C11" s="5" t="s">
        <v>7</v>
      </c>
      <c r="D11" s="107">
        <v>545</v>
      </c>
      <c r="E11" s="107">
        <v>727</v>
      </c>
      <c r="F11" s="107">
        <v>382</v>
      </c>
      <c r="G11" s="153">
        <f t="shared" si="2"/>
        <v>1654</v>
      </c>
      <c r="H11" s="107">
        <v>319</v>
      </c>
      <c r="I11" s="177">
        <v>2</v>
      </c>
      <c r="J11" s="107">
        <v>265</v>
      </c>
      <c r="K11" s="214">
        <v>14</v>
      </c>
      <c r="L11" s="221">
        <f t="shared" si="3"/>
        <v>2238</v>
      </c>
      <c r="M11" s="107">
        <v>459</v>
      </c>
      <c r="N11" s="248">
        <v>4</v>
      </c>
      <c r="O11" s="251">
        <f t="shared" si="4"/>
        <v>1063</v>
      </c>
      <c r="P11" s="252">
        <f t="shared" si="5"/>
        <v>2717</v>
      </c>
      <c r="Q11" s="265">
        <v>254</v>
      </c>
      <c r="R11" s="178">
        <v>9</v>
      </c>
      <c r="S11" s="265">
        <v>393</v>
      </c>
      <c r="T11" s="248">
        <v>8</v>
      </c>
      <c r="U11" s="265">
        <v>420</v>
      </c>
      <c r="V11" s="177">
        <v>3</v>
      </c>
      <c r="W11" s="251">
        <f t="shared" si="6"/>
        <v>1087</v>
      </c>
      <c r="X11" s="263">
        <f t="shared" si="7"/>
        <v>3804</v>
      </c>
      <c r="Y11" s="265">
        <v>313</v>
      </c>
      <c r="Z11" s="177">
        <v>10</v>
      </c>
      <c r="AA11" s="265">
        <v>518</v>
      </c>
      <c r="AB11" s="177">
        <v>16</v>
      </c>
      <c r="AC11" s="265">
        <v>340</v>
      </c>
      <c r="AD11" s="177">
        <v>42</v>
      </c>
      <c r="AE11" s="263">
        <f t="shared" si="8"/>
        <v>5043</v>
      </c>
    </row>
    <row r="12" spans="1:31" ht="15" x14ac:dyDescent="0.25">
      <c r="A12" s="487"/>
      <c r="B12" s="504"/>
      <c r="C12" s="3" t="s">
        <v>8</v>
      </c>
      <c r="D12" s="105">
        <v>14</v>
      </c>
      <c r="E12" s="105">
        <v>18</v>
      </c>
      <c r="F12" s="105">
        <v>15</v>
      </c>
      <c r="G12" s="153">
        <f t="shared" si="2"/>
        <v>47</v>
      </c>
      <c r="H12" s="105">
        <v>7</v>
      </c>
      <c r="I12" s="177">
        <v>1</v>
      </c>
      <c r="J12" s="105">
        <v>2</v>
      </c>
      <c r="K12" s="214">
        <v>0</v>
      </c>
      <c r="L12" s="221">
        <f t="shared" si="3"/>
        <v>56</v>
      </c>
      <c r="M12" s="105">
        <v>12</v>
      </c>
      <c r="N12" s="248">
        <v>0</v>
      </c>
      <c r="O12" s="251">
        <f t="shared" si="4"/>
        <v>22</v>
      </c>
      <c r="P12" s="252">
        <f t="shared" si="5"/>
        <v>69</v>
      </c>
      <c r="Q12" s="266">
        <v>0</v>
      </c>
      <c r="R12" s="178">
        <v>0</v>
      </c>
      <c r="S12" s="266">
        <v>1</v>
      </c>
      <c r="T12" s="248">
        <v>0</v>
      </c>
      <c r="U12" s="266">
        <v>0</v>
      </c>
      <c r="V12" s="177">
        <v>0</v>
      </c>
      <c r="W12" s="251">
        <f t="shared" si="6"/>
        <v>1</v>
      </c>
      <c r="X12" s="263">
        <f t="shared" si="7"/>
        <v>70</v>
      </c>
      <c r="Y12" s="266">
        <v>2</v>
      </c>
      <c r="Z12" s="177">
        <v>0</v>
      </c>
      <c r="AA12" s="266">
        <v>1</v>
      </c>
      <c r="AB12" s="177">
        <v>0</v>
      </c>
      <c r="AC12" s="266">
        <v>0</v>
      </c>
      <c r="AD12" s="177">
        <v>0</v>
      </c>
      <c r="AE12" s="263">
        <f t="shared" si="8"/>
        <v>73</v>
      </c>
    </row>
    <row r="13" spans="1:31" ht="15.75" thickBot="1" x14ac:dyDescent="0.3">
      <c r="A13" s="487"/>
      <c r="B13" s="505"/>
      <c r="C13" s="4" t="s">
        <v>9</v>
      </c>
      <c r="D13" s="106">
        <v>833</v>
      </c>
      <c r="E13" s="106">
        <v>877</v>
      </c>
      <c r="F13" s="106">
        <v>459</v>
      </c>
      <c r="G13" s="153">
        <f t="shared" si="2"/>
        <v>2169</v>
      </c>
      <c r="H13" s="106">
        <v>281</v>
      </c>
      <c r="I13" s="177">
        <v>2</v>
      </c>
      <c r="J13" s="106">
        <v>398</v>
      </c>
      <c r="K13" s="214">
        <v>16</v>
      </c>
      <c r="L13" s="221">
        <f t="shared" si="3"/>
        <v>2848</v>
      </c>
      <c r="M13" s="106">
        <v>495</v>
      </c>
      <c r="N13" s="248">
        <v>3</v>
      </c>
      <c r="O13" s="251">
        <f t="shared" si="4"/>
        <v>1195</v>
      </c>
      <c r="P13" s="252">
        <f t="shared" si="5"/>
        <v>3364</v>
      </c>
      <c r="Q13" s="267">
        <v>269</v>
      </c>
      <c r="R13" s="178">
        <v>4</v>
      </c>
      <c r="S13" s="267">
        <v>529</v>
      </c>
      <c r="T13" s="248">
        <v>9</v>
      </c>
      <c r="U13" s="267">
        <v>347</v>
      </c>
      <c r="V13" s="177">
        <v>2</v>
      </c>
      <c r="W13" s="251">
        <f t="shared" si="6"/>
        <v>1160</v>
      </c>
      <c r="X13" s="263">
        <f t="shared" si="7"/>
        <v>4524</v>
      </c>
      <c r="Y13" s="267">
        <v>325</v>
      </c>
      <c r="Z13" s="177">
        <v>4</v>
      </c>
      <c r="AA13" s="267">
        <v>454</v>
      </c>
      <c r="AB13" s="177">
        <v>13</v>
      </c>
      <c r="AC13" s="267">
        <v>397</v>
      </c>
      <c r="AD13" s="177">
        <v>58</v>
      </c>
      <c r="AE13" s="263">
        <f t="shared" si="8"/>
        <v>5775</v>
      </c>
    </row>
    <row r="14" spans="1:31" ht="15" x14ac:dyDescent="0.25">
      <c r="A14" s="487"/>
      <c r="B14" s="506" t="s">
        <v>11</v>
      </c>
      <c r="C14" s="5" t="s">
        <v>7</v>
      </c>
      <c r="D14" s="107">
        <v>0</v>
      </c>
      <c r="E14" s="107">
        <v>0</v>
      </c>
      <c r="F14" s="107">
        <v>0</v>
      </c>
      <c r="G14" s="153">
        <f t="shared" si="2"/>
        <v>0</v>
      </c>
      <c r="H14" s="107">
        <v>0</v>
      </c>
      <c r="I14" s="177">
        <v>0</v>
      </c>
      <c r="J14" s="107">
        <v>0</v>
      </c>
      <c r="K14" s="214">
        <v>0</v>
      </c>
      <c r="L14" s="221">
        <f t="shared" si="3"/>
        <v>0</v>
      </c>
      <c r="M14" s="107">
        <v>0</v>
      </c>
      <c r="N14" s="248">
        <v>0</v>
      </c>
      <c r="O14" s="251">
        <f t="shared" si="4"/>
        <v>0</v>
      </c>
      <c r="P14" s="252">
        <f t="shared" si="5"/>
        <v>0</v>
      </c>
      <c r="Q14" s="265">
        <v>0</v>
      </c>
      <c r="R14" s="178">
        <v>0</v>
      </c>
      <c r="S14" s="265">
        <v>0</v>
      </c>
      <c r="T14" s="248">
        <v>0</v>
      </c>
      <c r="U14" s="265">
        <v>0</v>
      </c>
      <c r="V14" s="177">
        <v>0</v>
      </c>
      <c r="W14" s="251">
        <f t="shared" si="6"/>
        <v>0</v>
      </c>
      <c r="X14" s="263">
        <f t="shared" si="7"/>
        <v>0</v>
      </c>
      <c r="Y14" s="265">
        <v>0</v>
      </c>
      <c r="Z14" s="177">
        <v>0</v>
      </c>
      <c r="AA14" s="265">
        <v>0</v>
      </c>
      <c r="AB14" s="177">
        <v>0</v>
      </c>
      <c r="AC14" s="265">
        <v>0</v>
      </c>
      <c r="AD14" s="177">
        <v>0</v>
      </c>
      <c r="AE14" s="263">
        <f t="shared" si="8"/>
        <v>0</v>
      </c>
    </row>
    <row r="15" spans="1:31" ht="15" x14ac:dyDescent="0.25">
      <c r="A15" s="487"/>
      <c r="B15" s="504"/>
      <c r="C15" s="3" t="s">
        <v>8</v>
      </c>
      <c r="D15" s="105">
        <v>0</v>
      </c>
      <c r="E15" s="105">
        <v>0</v>
      </c>
      <c r="F15" s="105">
        <v>0</v>
      </c>
      <c r="G15" s="153">
        <f t="shared" si="2"/>
        <v>0</v>
      </c>
      <c r="H15" s="105">
        <v>0</v>
      </c>
      <c r="I15" s="177">
        <v>0</v>
      </c>
      <c r="J15" s="105">
        <v>0</v>
      </c>
      <c r="K15" s="214">
        <v>0</v>
      </c>
      <c r="L15" s="221">
        <f t="shared" si="3"/>
        <v>0</v>
      </c>
      <c r="M15" s="105">
        <v>0</v>
      </c>
      <c r="N15" s="248">
        <v>0</v>
      </c>
      <c r="O15" s="251">
        <f t="shared" si="4"/>
        <v>0</v>
      </c>
      <c r="P15" s="252">
        <f t="shared" si="5"/>
        <v>0</v>
      </c>
      <c r="Q15" s="266">
        <v>0</v>
      </c>
      <c r="R15" s="178">
        <v>0</v>
      </c>
      <c r="S15" s="266">
        <v>0</v>
      </c>
      <c r="T15" s="248">
        <v>0</v>
      </c>
      <c r="U15" s="266"/>
      <c r="V15" s="177">
        <v>0</v>
      </c>
      <c r="W15" s="251">
        <f t="shared" si="6"/>
        <v>0</v>
      </c>
      <c r="X15" s="263">
        <f t="shared" si="7"/>
        <v>0</v>
      </c>
      <c r="Y15" s="266">
        <v>0</v>
      </c>
      <c r="Z15" s="177">
        <v>0</v>
      </c>
      <c r="AA15" s="266">
        <v>0</v>
      </c>
      <c r="AB15" s="177">
        <v>0</v>
      </c>
      <c r="AC15" s="266">
        <v>0</v>
      </c>
      <c r="AD15" s="177">
        <v>0</v>
      </c>
      <c r="AE15" s="263">
        <f t="shared" si="8"/>
        <v>0</v>
      </c>
    </row>
    <row r="16" spans="1:31" ht="15.75" thickBot="1" x14ac:dyDescent="0.3">
      <c r="A16" s="487"/>
      <c r="B16" s="505"/>
      <c r="C16" s="4" t="s">
        <v>9</v>
      </c>
      <c r="D16" s="106">
        <v>0</v>
      </c>
      <c r="E16" s="106">
        <v>0</v>
      </c>
      <c r="F16" s="106">
        <v>0</v>
      </c>
      <c r="G16" s="153">
        <f t="shared" si="2"/>
        <v>0</v>
      </c>
      <c r="H16" s="106">
        <v>0</v>
      </c>
      <c r="I16" s="177">
        <v>0</v>
      </c>
      <c r="J16" s="106">
        <v>0</v>
      </c>
      <c r="K16" s="214">
        <v>0</v>
      </c>
      <c r="L16" s="221">
        <f t="shared" si="3"/>
        <v>0</v>
      </c>
      <c r="M16" s="106">
        <v>0</v>
      </c>
      <c r="N16" s="248">
        <v>0</v>
      </c>
      <c r="O16" s="251">
        <f t="shared" si="4"/>
        <v>0</v>
      </c>
      <c r="P16" s="252">
        <f t="shared" si="5"/>
        <v>0</v>
      </c>
      <c r="Q16" s="267">
        <v>0</v>
      </c>
      <c r="R16" s="178">
        <v>0</v>
      </c>
      <c r="S16" s="267">
        <v>0</v>
      </c>
      <c r="T16" s="248">
        <v>0</v>
      </c>
      <c r="U16" s="267"/>
      <c r="V16" s="177">
        <v>0</v>
      </c>
      <c r="W16" s="251">
        <f t="shared" si="6"/>
        <v>0</v>
      </c>
      <c r="X16" s="263">
        <f t="shared" si="7"/>
        <v>0</v>
      </c>
      <c r="Y16" s="267">
        <v>0</v>
      </c>
      <c r="Z16" s="177">
        <v>0</v>
      </c>
      <c r="AA16" s="267">
        <v>0</v>
      </c>
      <c r="AB16" s="177">
        <v>0</v>
      </c>
      <c r="AC16" s="267">
        <v>0</v>
      </c>
      <c r="AD16" s="177">
        <v>0</v>
      </c>
      <c r="AE16" s="263">
        <f t="shared" si="8"/>
        <v>0</v>
      </c>
    </row>
    <row r="17" spans="1:31" ht="15" x14ac:dyDescent="0.25">
      <c r="A17" s="487"/>
      <c r="B17" s="507" t="s">
        <v>12</v>
      </c>
      <c r="C17" s="508"/>
      <c r="D17" s="104">
        <v>1345</v>
      </c>
      <c r="E17" s="104">
        <v>1384</v>
      </c>
      <c r="F17" s="104">
        <v>1014</v>
      </c>
      <c r="G17" s="153">
        <f t="shared" si="2"/>
        <v>3743</v>
      </c>
      <c r="H17" s="104">
        <v>1182</v>
      </c>
      <c r="I17" s="177">
        <v>15</v>
      </c>
      <c r="J17" s="104">
        <v>1076</v>
      </c>
      <c r="K17" s="214">
        <v>24</v>
      </c>
      <c r="L17" s="221">
        <f t="shared" si="3"/>
        <v>6001</v>
      </c>
      <c r="M17" s="104">
        <v>1173</v>
      </c>
      <c r="N17" s="248">
        <v>30</v>
      </c>
      <c r="O17" s="251">
        <f t="shared" si="4"/>
        <v>3500</v>
      </c>
      <c r="P17" s="252">
        <f t="shared" si="5"/>
        <v>7243</v>
      </c>
      <c r="Q17" s="104">
        <v>1335</v>
      </c>
      <c r="R17" s="178">
        <v>22</v>
      </c>
      <c r="S17" s="104">
        <v>1433</v>
      </c>
      <c r="T17" s="248">
        <v>49</v>
      </c>
      <c r="U17" s="104">
        <v>1185</v>
      </c>
      <c r="V17" s="177">
        <v>27</v>
      </c>
      <c r="W17" s="251">
        <f t="shared" si="6"/>
        <v>4051</v>
      </c>
      <c r="X17" s="263">
        <f t="shared" si="7"/>
        <v>11294</v>
      </c>
      <c r="Y17" s="104">
        <f t="shared" ref="Y17:Y19" si="9">Y11+Y8+Y14</f>
        <v>1816</v>
      </c>
      <c r="Z17" s="177">
        <v>36</v>
      </c>
      <c r="AA17" s="104">
        <f t="shared" ref="AA17:AA19" si="10">AA11+AA8+AA14</f>
        <v>1235</v>
      </c>
      <c r="AB17" s="177">
        <v>40</v>
      </c>
      <c r="AC17" s="104">
        <f t="shared" ref="AC17:AC19" si="11">AC11+AC8+AC14</f>
        <v>1298</v>
      </c>
      <c r="AD17" s="177">
        <v>55</v>
      </c>
      <c r="AE17" s="263">
        <f t="shared" si="8"/>
        <v>15774</v>
      </c>
    </row>
    <row r="18" spans="1:31" ht="15" x14ac:dyDescent="0.25">
      <c r="A18" s="487"/>
      <c r="B18" s="509" t="s">
        <v>13</v>
      </c>
      <c r="C18" s="510"/>
      <c r="D18" s="105">
        <v>93</v>
      </c>
      <c r="E18" s="104">
        <v>116</v>
      </c>
      <c r="F18" s="104">
        <v>145</v>
      </c>
      <c r="G18" s="153">
        <f t="shared" si="2"/>
        <v>354</v>
      </c>
      <c r="H18" s="104">
        <v>45</v>
      </c>
      <c r="I18" s="177">
        <v>1</v>
      </c>
      <c r="J18" s="104">
        <v>55</v>
      </c>
      <c r="K18" s="214">
        <v>0</v>
      </c>
      <c r="L18" s="221">
        <f t="shared" si="3"/>
        <v>454</v>
      </c>
      <c r="M18" s="104">
        <v>85</v>
      </c>
      <c r="N18" s="248">
        <v>0</v>
      </c>
      <c r="O18" s="251">
        <f t="shared" si="4"/>
        <v>186</v>
      </c>
      <c r="P18" s="252">
        <f t="shared" si="5"/>
        <v>540</v>
      </c>
      <c r="Q18" s="104">
        <v>24</v>
      </c>
      <c r="R18" s="178">
        <v>0</v>
      </c>
      <c r="S18" s="104">
        <v>19</v>
      </c>
      <c r="T18" s="248">
        <v>1</v>
      </c>
      <c r="U18" s="104">
        <v>26</v>
      </c>
      <c r="V18" s="177">
        <v>0</v>
      </c>
      <c r="W18" s="251">
        <f t="shared" si="6"/>
        <v>70</v>
      </c>
      <c r="X18" s="263">
        <f t="shared" si="7"/>
        <v>610</v>
      </c>
      <c r="Y18" s="104">
        <f t="shared" si="9"/>
        <v>19</v>
      </c>
      <c r="Z18" s="177">
        <v>0</v>
      </c>
      <c r="AA18" s="104">
        <f t="shared" si="10"/>
        <v>18</v>
      </c>
      <c r="AB18" s="177">
        <v>0</v>
      </c>
      <c r="AC18" s="104">
        <f t="shared" si="11"/>
        <v>17</v>
      </c>
      <c r="AD18" s="177">
        <v>0</v>
      </c>
      <c r="AE18" s="263">
        <f t="shared" si="8"/>
        <v>664</v>
      </c>
    </row>
    <row r="19" spans="1:31" ht="15.75" thickBot="1" x14ac:dyDescent="0.3">
      <c r="A19" s="488"/>
      <c r="B19" s="511" t="s">
        <v>14</v>
      </c>
      <c r="C19" s="512"/>
      <c r="D19" s="106">
        <v>1260</v>
      </c>
      <c r="E19" s="104">
        <v>1708</v>
      </c>
      <c r="F19" s="104">
        <v>1394</v>
      </c>
      <c r="G19" s="153">
        <f t="shared" si="2"/>
        <v>4362</v>
      </c>
      <c r="H19" s="104">
        <v>1074</v>
      </c>
      <c r="I19" s="177">
        <v>17</v>
      </c>
      <c r="J19" s="104">
        <v>1328</v>
      </c>
      <c r="K19" s="214">
        <v>63</v>
      </c>
      <c r="L19" s="221">
        <f t="shared" si="3"/>
        <v>6764</v>
      </c>
      <c r="M19" s="104">
        <v>1235</v>
      </c>
      <c r="N19" s="248">
        <v>20</v>
      </c>
      <c r="O19" s="251">
        <f t="shared" si="4"/>
        <v>3737</v>
      </c>
      <c r="P19" s="252">
        <f t="shared" si="5"/>
        <v>8099</v>
      </c>
      <c r="Q19" s="104">
        <v>1018</v>
      </c>
      <c r="R19" s="178">
        <v>18</v>
      </c>
      <c r="S19" s="104">
        <v>1247</v>
      </c>
      <c r="T19" s="248">
        <v>38</v>
      </c>
      <c r="U19" s="104">
        <v>994</v>
      </c>
      <c r="V19" s="177">
        <v>30</v>
      </c>
      <c r="W19" s="251">
        <f t="shared" si="6"/>
        <v>3345</v>
      </c>
      <c r="X19" s="263">
        <f t="shared" si="7"/>
        <v>11444</v>
      </c>
      <c r="Y19" s="104">
        <f t="shared" si="9"/>
        <v>1573</v>
      </c>
      <c r="Z19" s="177">
        <v>32</v>
      </c>
      <c r="AA19" s="104">
        <f t="shared" si="10"/>
        <v>1463</v>
      </c>
      <c r="AB19" s="177">
        <v>32</v>
      </c>
      <c r="AC19" s="104">
        <f t="shared" si="11"/>
        <v>1286</v>
      </c>
      <c r="AD19" s="177">
        <v>70</v>
      </c>
      <c r="AE19" s="263">
        <f t="shared" si="8"/>
        <v>15900</v>
      </c>
    </row>
    <row r="20" spans="1:31" ht="15" x14ac:dyDescent="0.25">
      <c r="A20" s="486" t="s">
        <v>15</v>
      </c>
      <c r="B20" s="506" t="s">
        <v>16</v>
      </c>
      <c r="C20" s="5" t="s">
        <v>7</v>
      </c>
      <c r="D20" s="107">
        <v>50</v>
      </c>
      <c r="E20" s="107">
        <v>60</v>
      </c>
      <c r="F20" s="107">
        <v>67</v>
      </c>
      <c r="G20" s="153">
        <f t="shared" si="2"/>
        <v>177</v>
      </c>
      <c r="H20" s="107">
        <v>60</v>
      </c>
      <c r="I20" s="177">
        <v>3</v>
      </c>
      <c r="J20" s="107">
        <v>65</v>
      </c>
      <c r="K20" s="214">
        <v>4</v>
      </c>
      <c r="L20" s="221">
        <f t="shared" si="3"/>
        <v>302</v>
      </c>
      <c r="M20" s="107">
        <v>57</v>
      </c>
      <c r="N20" s="248">
        <v>3</v>
      </c>
      <c r="O20" s="251">
        <f t="shared" si="4"/>
        <v>192</v>
      </c>
      <c r="P20" s="252">
        <f t="shared" si="5"/>
        <v>369</v>
      </c>
      <c r="Q20" s="268">
        <v>90</v>
      </c>
      <c r="R20" s="178">
        <v>7</v>
      </c>
      <c r="S20" s="268">
        <v>83</v>
      </c>
      <c r="T20" s="248">
        <v>2</v>
      </c>
      <c r="U20" s="268">
        <v>63</v>
      </c>
      <c r="V20" s="177">
        <v>5</v>
      </c>
      <c r="W20" s="251">
        <f t="shared" si="6"/>
        <v>250</v>
      </c>
      <c r="X20" s="263">
        <f t="shared" si="7"/>
        <v>619</v>
      </c>
      <c r="Y20" s="268">
        <v>70</v>
      </c>
      <c r="Z20" s="177">
        <v>7</v>
      </c>
      <c r="AA20" s="268">
        <v>65</v>
      </c>
      <c r="AB20" s="177">
        <v>4</v>
      </c>
      <c r="AC20" s="268">
        <v>64</v>
      </c>
      <c r="AD20" s="177">
        <v>2</v>
      </c>
      <c r="AE20" s="263">
        <f t="shared" si="8"/>
        <v>831</v>
      </c>
    </row>
    <row r="21" spans="1:31" ht="15" x14ac:dyDescent="0.25">
      <c r="A21" s="487"/>
      <c r="B21" s="504"/>
      <c r="C21" s="3" t="s">
        <v>8</v>
      </c>
      <c r="D21" s="105">
        <v>32</v>
      </c>
      <c r="E21" s="105">
        <v>27</v>
      </c>
      <c r="F21" s="105">
        <v>41</v>
      </c>
      <c r="G21" s="153">
        <f t="shared" si="2"/>
        <v>100</v>
      </c>
      <c r="H21" s="105">
        <v>11</v>
      </c>
      <c r="I21" s="177">
        <v>1</v>
      </c>
      <c r="J21" s="105">
        <v>5</v>
      </c>
      <c r="K21" s="214">
        <v>0</v>
      </c>
      <c r="L21" s="221">
        <f t="shared" si="3"/>
        <v>116</v>
      </c>
      <c r="M21" s="105">
        <v>10</v>
      </c>
      <c r="N21" s="248">
        <v>0</v>
      </c>
      <c r="O21" s="251">
        <f t="shared" si="4"/>
        <v>27</v>
      </c>
      <c r="P21" s="252">
        <f t="shared" si="5"/>
        <v>127</v>
      </c>
      <c r="Q21" s="269">
        <v>9</v>
      </c>
      <c r="R21" s="178">
        <v>0</v>
      </c>
      <c r="S21" s="269">
        <v>8</v>
      </c>
      <c r="T21" s="248">
        <v>1</v>
      </c>
      <c r="U21" s="269">
        <v>0</v>
      </c>
      <c r="V21" s="177">
        <v>0</v>
      </c>
      <c r="W21" s="251">
        <f t="shared" si="6"/>
        <v>18</v>
      </c>
      <c r="X21" s="263">
        <f t="shared" si="7"/>
        <v>145</v>
      </c>
      <c r="Y21" s="269">
        <v>9</v>
      </c>
      <c r="Z21" s="177">
        <v>0</v>
      </c>
      <c r="AA21" s="269">
        <v>1</v>
      </c>
      <c r="AB21" s="177">
        <v>0</v>
      </c>
      <c r="AC21" s="269">
        <v>3</v>
      </c>
      <c r="AD21" s="177">
        <v>0</v>
      </c>
      <c r="AE21" s="263">
        <f t="shared" si="8"/>
        <v>158</v>
      </c>
    </row>
    <row r="22" spans="1:31" ht="15.75" thickBot="1" x14ac:dyDescent="0.3">
      <c r="A22" s="487"/>
      <c r="B22" s="505"/>
      <c r="C22" s="4" t="s">
        <v>9</v>
      </c>
      <c r="D22" s="106">
        <v>0</v>
      </c>
      <c r="E22" s="106">
        <v>25</v>
      </c>
      <c r="F22" s="106">
        <v>75</v>
      </c>
      <c r="G22" s="153">
        <f t="shared" si="2"/>
        <v>100</v>
      </c>
      <c r="H22" s="106">
        <v>54</v>
      </c>
      <c r="I22" s="177">
        <v>0</v>
      </c>
      <c r="J22" s="106">
        <v>63</v>
      </c>
      <c r="K22" s="214">
        <v>0</v>
      </c>
      <c r="L22" s="221">
        <f t="shared" si="3"/>
        <v>217</v>
      </c>
      <c r="M22" s="106">
        <v>53</v>
      </c>
      <c r="N22" s="248">
        <v>0</v>
      </c>
      <c r="O22" s="251">
        <f t="shared" si="4"/>
        <v>170</v>
      </c>
      <c r="P22" s="252">
        <f t="shared" si="5"/>
        <v>270</v>
      </c>
      <c r="Q22" s="270">
        <v>69</v>
      </c>
      <c r="R22" s="178">
        <v>0</v>
      </c>
      <c r="S22" s="270">
        <v>75</v>
      </c>
      <c r="T22" s="248">
        <v>0</v>
      </c>
      <c r="U22" s="270">
        <v>82</v>
      </c>
      <c r="V22" s="177">
        <v>0</v>
      </c>
      <c r="W22" s="251">
        <f t="shared" si="6"/>
        <v>226</v>
      </c>
      <c r="X22" s="263">
        <f t="shared" si="7"/>
        <v>496</v>
      </c>
      <c r="Y22" s="270">
        <v>57</v>
      </c>
      <c r="Z22" s="177">
        <v>0</v>
      </c>
      <c r="AA22" s="270">
        <v>83</v>
      </c>
      <c r="AB22" s="177">
        <v>0</v>
      </c>
      <c r="AC22" s="270">
        <v>77</v>
      </c>
      <c r="AD22" s="177">
        <v>0</v>
      </c>
      <c r="AE22" s="263">
        <f t="shared" si="8"/>
        <v>713</v>
      </c>
    </row>
    <row r="23" spans="1:31" ht="15" x14ac:dyDescent="0.25">
      <c r="A23" s="487"/>
      <c r="B23" s="503" t="s">
        <v>17</v>
      </c>
      <c r="C23" s="2" t="s">
        <v>7</v>
      </c>
      <c r="D23" s="104">
        <v>11</v>
      </c>
      <c r="E23" s="104">
        <v>28</v>
      </c>
      <c r="F23" s="104">
        <v>20</v>
      </c>
      <c r="G23" s="153">
        <f t="shared" si="2"/>
        <v>59</v>
      </c>
      <c r="H23" s="104">
        <v>32</v>
      </c>
      <c r="I23" s="177">
        <v>1</v>
      </c>
      <c r="J23" s="104">
        <v>35</v>
      </c>
      <c r="K23" s="214">
        <v>2</v>
      </c>
      <c r="L23" s="221">
        <f t="shared" si="3"/>
        <v>126</v>
      </c>
      <c r="M23" s="104">
        <v>44</v>
      </c>
      <c r="N23" s="248">
        <v>3</v>
      </c>
      <c r="O23" s="251">
        <f t="shared" si="4"/>
        <v>117</v>
      </c>
      <c r="P23" s="252">
        <f t="shared" si="5"/>
        <v>176</v>
      </c>
      <c r="Q23" s="271">
        <v>45</v>
      </c>
      <c r="R23" s="178">
        <v>0</v>
      </c>
      <c r="S23" s="271">
        <v>18</v>
      </c>
      <c r="T23" s="248">
        <v>0</v>
      </c>
      <c r="U23" s="271">
        <v>12</v>
      </c>
      <c r="V23" s="177">
        <v>0</v>
      </c>
      <c r="W23" s="251">
        <f t="shared" si="6"/>
        <v>75</v>
      </c>
      <c r="X23" s="263">
        <f t="shared" si="7"/>
        <v>251</v>
      </c>
      <c r="Y23" s="271">
        <v>21</v>
      </c>
      <c r="Z23" s="177">
        <v>2</v>
      </c>
      <c r="AA23" s="271">
        <v>12</v>
      </c>
      <c r="AB23" s="177">
        <v>0</v>
      </c>
      <c r="AC23" s="271">
        <v>25</v>
      </c>
      <c r="AD23" s="177">
        <v>1</v>
      </c>
      <c r="AE23" s="263">
        <f t="shared" si="8"/>
        <v>312</v>
      </c>
    </row>
    <row r="24" spans="1:31" ht="15" x14ac:dyDescent="0.25">
      <c r="A24" s="487"/>
      <c r="B24" s="504"/>
      <c r="C24" s="3" t="s">
        <v>8</v>
      </c>
      <c r="D24" s="105">
        <v>14</v>
      </c>
      <c r="E24" s="105">
        <v>24</v>
      </c>
      <c r="F24" s="105">
        <v>34</v>
      </c>
      <c r="G24" s="153">
        <f t="shared" si="2"/>
        <v>72</v>
      </c>
      <c r="H24" s="105">
        <v>8</v>
      </c>
      <c r="I24" s="177">
        <v>0</v>
      </c>
      <c r="J24" s="105">
        <v>13</v>
      </c>
      <c r="K24" s="214">
        <v>0</v>
      </c>
      <c r="L24" s="221">
        <f t="shared" si="3"/>
        <v>93</v>
      </c>
      <c r="M24" s="105">
        <v>12</v>
      </c>
      <c r="N24" s="248">
        <v>0</v>
      </c>
      <c r="O24" s="251">
        <f t="shared" si="4"/>
        <v>33</v>
      </c>
      <c r="P24" s="252">
        <f t="shared" si="5"/>
        <v>105</v>
      </c>
      <c r="Q24" s="269">
        <v>9</v>
      </c>
      <c r="R24" s="178">
        <v>0</v>
      </c>
      <c r="S24" s="269">
        <v>4</v>
      </c>
      <c r="T24" s="248">
        <v>0</v>
      </c>
      <c r="U24" s="269">
        <v>2</v>
      </c>
      <c r="V24" s="177">
        <v>0</v>
      </c>
      <c r="W24" s="251">
        <f t="shared" si="6"/>
        <v>15</v>
      </c>
      <c r="X24" s="263">
        <f t="shared" si="7"/>
        <v>120</v>
      </c>
      <c r="Y24" s="269">
        <v>2</v>
      </c>
      <c r="Z24" s="177">
        <v>0</v>
      </c>
      <c r="AA24" s="269">
        <v>0</v>
      </c>
      <c r="AB24" s="177">
        <v>0</v>
      </c>
      <c r="AC24" s="269">
        <v>1</v>
      </c>
      <c r="AD24" s="177">
        <v>0</v>
      </c>
      <c r="AE24" s="263">
        <f t="shared" si="8"/>
        <v>123</v>
      </c>
    </row>
    <row r="25" spans="1:31" ht="15.75" thickBot="1" x14ac:dyDescent="0.3">
      <c r="A25" s="487"/>
      <c r="B25" s="505"/>
      <c r="C25" s="4" t="s">
        <v>9</v>
      </c>
      <c r="D25" s="106">
        <v>0</v>
      </c>
      <c r="E25" s="106">
        <v>0</v>
      </c>
      <c r="F25" s="106">
        <v>0</v>
      </c>
      <c r="G25" s="153">
        <f t="shared" si="2"/>
        <v>0</v>
      </c>
      <c r="H25" s="106">
        <v>0</v>
      </c>
      <c r="I25" s="177">
        <v>0</v>
      </c>
      <c r="J25" s="106">
        <v>0</v>
      </c>
      <c r="K25" s="214">
        <v>0</v>
      </c>
      <c r="L25" s="221">
        <f t="shared" si="3"/>
        <v>0</v>
      </c>
      <c r="M25" s="106">
        <v>0</v>
      </c>
      <c r="N25" s="248">
        <v>0</v>
      </c>
      <c r="O25" s="251">
        <f t="shared" si="4"/>
        <v>0</v>
      </c>
      <c r="P25" s="252">
        <f t="shared" si="5"/>
        <v>0</v>
      </c>
      <c r="Q25" s="270">
        <v>0</v>
      </c>
      <c r="R25" s="178">
        <v>0</v>
      </c>
      <c r="S25" s="270">
        <v>0</v>
      </c>
      <c r="T25" s="248">
        <v>0</v>
      </c>
      <c r="U25" s="270">
        <v>0</v>
      </c>
      <c r="V25" s="177">
        <v>0</v>
      </c>
      <c r="W25" s="251">
        <f t="shared" si="6"/>
        <v>0</v>
      </c>
      <c r="X25" s="263">
        <f t="shared" si="7"/>
        <v>0</v>
      </c>
      <c r="Y25" s="270">
        <v>2</v>
      </c>
      <c r="Z25" s="177">
        <v>0</v>
      </c>
      <c r="AA25" s="270">
        <v>11</v>
      </c>
      <c r="AB25" s="177">
        <v>0</v>
      </c>
      <c r="AC25" s="270">
        <v>16</v>
      </c>
      <c r="AD25" s="177">
        <v>0</v>
      </c>
      <c r="AE25" s="263">
        <f t="shared" si="8"/>
        <v>29</v>
      </c>
    </row>
    <row r="26" spans="1:31" ht="15" x14ac:dyDescent="0.25">
      <c r="A26" s="487"/>
      <c r="B26" s="503" t="s">
        <v>18</v>
      </c>
      <c r="C26" s="2" t="s">
        <v>7</v>
      </c>
      <c r="D26" s="104">
        <v>0</v>
      </c>
      <c r="E26" s="104">
        <v>0</v>
      </c>
      <c r="F26" s="104">
        <v>0</v>
      </c>
      <c r="G26" s="153">
        <f t="shared" si="2"/>
        <v>0</v>
      </c>
      <c r="H26" s="104">
        <v>0</v>
      </c>
      <c r="I26" s="177">
        <v>0</v>
      </c>
      <c r="J26" s="104">
        <v>0</v>
      </c>
      <c r="K26" s="214">
        <v>0</v>
      </c>
      <c r="L26" s="221">
        <f t="shared" si="3"/>
        <v>0</v>
      </c>
      <c r="M26" s="104">
        <v>0</v>
      </c>
      <c r="N26" s="248">
        <v>0</v>
      </c>
      <c r="O26" s="251">
        <f t="shared" si="4"/>
        <v>0</v>
      </c>
      <c r="P26" s="252">
        <f t="shared" si="5"/>
        <v>0</v>
      </c>
      <c r="Q26" s="271">
        <v>0</v>
      </c>
      <c r="R26" s="178">
        <v>0</v>
      </c>
      <c r="S26" s="271">
        <v>0</v>
      </c>
      <c r="T26" s="248">
        <v>0</v>
      </c>
      <c r="U26" s="271">
        <v>0</v>
      </c>
      <c r="V26" s="177">
        <v>0</v>
      </c>
      <c r="W26" s="251">
        <f t="shared" si="6"/>
        <v>0</v>
      </c>
      <c r="X26" s="263">
        <f t="shared" si="7"/>
        <v>0</v>
      </c>
      <c r="Y26" s="271">
        <v>0</v>
      </c>
      <c r="Z26" s="177">
        <v>0</v>
      </c>
      <c r="AA26" s="271">
        <v>0</v>
      </c>
      <c r="AB26" s="177">
        <v>0</v>
      </c>
      <c r="AC26" s="271">
        <v>0</v>
      </c>
      <c r="AD26" s="177">
        <v>0</v>
      </c>
      <c r="AE26" s="263">
        <f t="shared" si="8"/>
        <v>0</v>
      </c>
    </row>
    <row r="27" spans="1:31" ht="15" x14ac:dyDescent="0.25">
      <c r="A27" s="487"/>
      <c r="B27" s="504"/>
      <c r="C27" s="3" t="s">
        <v>8</v>
      </c>
      <c r="D27" s="105">
        <v>0</v>
      </c>
      <c r="E27" s="105">
        <v>0</v>
      </c>
      <c r="F27" s="105">
        <v>0</v>
      </c>
      <c r="G27" s="153">
        <f t="shared" si="2"/>
        <v>0</v>
      </c>
      <c r="H27" s="105">
        <v>0</v>
      </c>
      <c r="I27" s="177">
        <v>0</v>
      </c>
      <c r="J27" s="105">
        <v>0</v>
      </c>
      <c r="K27" s="214">
        <v>0</v>
      </c>
      <c r="L27" s="221">
        <f t="shared" si="3"/>
        <v>0</v>
      </c>
      <c r="M27" s="105">
        <v>0</v>
      </c>
      <c r="N27" s="248">
        <v>0</v>
      </c>
      <c r="O27" s="251">
        <f t="shared" si="4"/>
        <v>0</v>
      </c>
      <c r="P27" s="252">
        <f t="shared" si="5"/>
        <v>0</v>
      </c>
      <c r="Q27" s="269">
        <v>0</v>
      </c>
      <c r="R27" s="178">
        <v>0</v>
      </c>
      <c r="S27" s="269">
        <v>0</v>
      </c>
      <c r="T27" s="248">
        <v>0</v>
      </c>
      <c r="U27" s="269"/>
      <c r="V27" s="177">
        <v>0</v>
      </c>
      <c r="W27" s="251">
        <f t="shared" si="6"/>
        <v>0</v>
      </c>
      <c r="X27" s="263">
        <f t="shared" si="7"/>
        <v>0</v>
      </c>
      <c r="Y27" s="269">
        <v>0</v>
      </c>
      <c r="Z27" s="177">
        <v>0</v>
      </c>
      <c r="AA27" s="269">
        <v>0</v>
      </c>
      <c r="AB27" s="177">
        <v>0</v>
      </c>
      <c r="AC27" s="269">
        <v>0</v>
      </c>
      <c r="AD27" s="177">
        <v>0</v>
      </c>
      <c r="AE27" s="263">
        <f t="shared" si="8"/>
        <v>0</v>
      </c>
    </row>
    <row r="28" spans="1:31" ht="15.75" thickBot="1" x14ac:dyDescent="0.3">
      <c r="A28" s="487"/>
      <c r="B28" s="505"/>
      <c r="C28" s="4" t="s">
        <v>9</v>
      </c>
      <c r="D28" s="106">
        <v>0</v>
      </c>
      <c r="E28" s="106">
        <v>0</v>
      </c>
      <c r="F28" s="106">
        <v>0</v>
      </c>
      <c r="G28" s="153">
        <f t="shared" si="2"/>
        <v>0</v>
      </c>
      <c r="H28" s="106">
        <v>0</v>
      </c>
      <c r="I28" s="177">
        <v>0</v>
      </c>
      <c r="J28" s="106">
        <v>0</v>
      </c>
      <c r="K28" s="214">
        <v>0</v>
      </c>
      <c r="L28" s="221">
        <f t="shared" si="3"/>
        <v>0</v>
      </c>
      <c r="M28" s="106">
        <v>0</v>
      </c>
      <c r="N28" s="248">
        <v>0</v>
      </c>
      <c r="O28" s="251">
        <f t="shared" si="4"/>
        <v>0</v>
      </c>
      <c r="P28" s="252">
        <f t="shared" si="5"/>
        <v>0</v>
      </c>
      <c r="Q28" s="270">
        <v>0</v>
      </c>
      <c r="R28" s="178">
        <v>0</v>
      </c>
      <c r="S28" s="270">
        <v>0</v>
      </c>
      <c r="T28" s="248">
        <v>0</v>
      </c>
      <c r="U28" s="270"/>
      <c r="V28" s="177">
        <v>0</v>
      </c>
      <c r="W28" s="251">
        <f t="shared" si="6"/>
        <v>0</v>
      </c>
      <c r="X28" s="263">
        <f t="shared" si="7"/>
        <v>0</v>
      </c>
      <c r="Y28" s="270">
        <v>0</v>
      </c>
      <c r="Z28" s="177">
        <v>0</v>
      </c>
      <c r="AA28" s="270">
        <v>0</v>
      </c>
      <c r="AB28" s="177">
        <v>0</v>
      </c>
      <c r="AC28" s="270">
        <v>0</v>
      </c>
      <c r="AD28" s="177">
        <v>0</v>
      </c>
      <c r="AE28" s="263">
        <f t="shared" si="8"/>
        <v>0</v>
      </c>
    </row>
    <row r="29" spans="1:31" ht="15" x14ac:dyDescent="0.25">
      <c r="A29" s="487"/>
      <c r="B29" s="503" t="s">
        <v>19</v>
      </c>
      <c r="C29" s="2" t="s">
        <v>7</v>
      </c>
      <c r="D29" s="104">
        <v>102</v>
      </c>
      <c r="E29" s="104">
        <v>98</v>
      </c>
      <c r="F29" s="104">
        <v>100</v>
      </c>
      <c r="G29" s="153">
        <f t="shared" si="2"/>
        <v>300</v>
      </c>
      <c r="H29" s="104">
        <v>181</v>
      </c>
      <c r="I29" s="177">
        <v>0</v>
      </c>
      <c r="J29" s="104">
        <v>138</v>
      </c>
      <c r="K29" s="214">
        <v>0</v>
      </c>
      <c r="L29" s="221">
        <f t="shared" si="3"/>
        <v>619</v>
      </c>
      <c r="M29" s="104">
        <v>155</v>
      </c>
      <c r="N29" s="248">
        <v>0</v>
      </c>
      <c r="O29" s="251">
        <f t="shared" si="4"/>
        <v>474</v>
      </c>
      <c r="P29" s="252">
        <f t="shared" si="5"/>
        <v>774</v>
      </c>
      <c r="Q29" s="271">
        <v>114</v>
      </c>
      <c r="R29" s="178">
        <v>0</v>
      </c>
      <c r="S29" s="271">
        <v>201</v>
      </c>
      <c r="T29" s="248">
        <v>0</v>
      </c>
      <c r="U29" s="271">
        <v>119</v>
      </c>
      <c r="V29" s="177">
        <v>0</v>
      </c>
      <c r="W29" s="251">
        <f t="shared" si="6"/>
        <v>434</v>
      </c>
      <c r="X29" s="263">
        <f t="shared" si="7"/>
        <v>1208</v>
      </c>
      <c r="Y29" s="271">
        <v>90</v>
      </c>
      <c r="Z29" s="177">
        <v>4</v>
      </c>
      <c r="AA29" s="271">
        <v>119</v>
      </c>
      <c r="AB29" s="177">
        <v>1</v>
      </c>
      <c r="AC29" s="271">
        <v>127</v>
      </c>
      <c r="AD29" s="177">
        <v>0</v>
      </c>
      <c r="AE29" s="263">
        <f t="shared" si="8"/>
        <v>1549</v>
      </c>
    </row>
    <row r="30" spans="1:31" ht="15" x14ac:dyDescent="0.25">
      <c r="A30" s="487"/>
      <c r="B30" s="504"/>
      <c r="C30" s="3" t="s">
        <v>8</v>
      </c>
      <c r="D30" s="105">
        <v>1</v>
      </c>
      <c r="E30" s="105">
        <v>6</v>
      </c>
      <c r="F30" s="105">
        <v>7</v>
      </c>
      <c r="G30" s="153">
        <f t="shared" si="2"/>
        <v>14</v>
      </c>
      <c r="H30" s="105">
        <v>3</v>
      </c>
      <c r="I30" s="177">
        <v>0</v>
      </c>
      <c r="J30" s="105">
        <v>1</v>
      </c>
      <c r="K30" s="214">
        <v>0</v>
      </c>
      <c r="L30" s="221">
        <f t="shared" si="3"/>
        <v>18</v>
      </c>
      <c r="M30" s="105">
        <v>2</v>
      </c>
      <c r="N30" s="248">
        <v>0</v>
      </c>
      <c r="O30" s="251">
        <f t="shared" si="4"/>
        <v>6</v>
      </c>
      <c r="P30" s="252">
        <f t="shared" si="5"/>
        <v>20</v>
      </c>
      <c r="Q30" s="269">
        <v>4</v>
      </c>
      <c r="R30" s="178">
        <v>0</v>
      </c>
      <c r="S30" s="269">
        <v>1</v>
      </c>
      <c r="T30" s="248">
        <v>1</v>
      </c>
      <c r="U30" s="269">
        <v>0</v>
      </c>
      <c r="V30" s="177">
        <v>0</v>
      </c>
      <c r="W30" s="251">
        <f t="shared" si="6"/>
        <v>6</v>
      </c>
      <c r="X30" s="263">
        <f t="shared" si="7"/>
        <v>26</v>
      </c>
      <c r="Y30" s="269">
        <v>6</v>
      </c>
      <c r="Z30" s="177">
        <v>0</v>
      </c>
      <c r="AA30" s="269">
        <v>1</v>
      </c>
      <c r="AB30" s="177">
        <v>0</v>
      </c>
      <c r="AC30" s="269">
        <v>0</v>
      </c>
      <c r="AD30" s="177">
        <v>2</v>
      </c>
      <c r="AE30" s="263">
        <f t="shared" si="8"/>
        <v>35</v>
      </c>
    </row>
    <row r="31" spans="1:31" ht="15.75" thickBot="1" x14ac:dyDescent="0.3">
      <c r="A31" s="487"/>
      <c r="B31" s="505"/>
      <c r="C31" s="4" t="s">
        <v>9</v>
      </c>
      <c r="D31" s="106">
        <v>63</v>
      </c>
      <c r="E31" s="106">
        <v>103</v>
      </c>
      <c r="F31" s="106">
        <v>80</v>
      </c>
      <c r="G31" s="153">
        <f t="shared" si="2"/>
        <v>246</v>
      </c>
      <c r="H31" s="106">
        <v>186</v>
      </c>
      <c r="I31" s="177">
        <v>0</v>
      </c>
      <c r="J31" s="106">
        <v>94</v>
      </c>
      <c r="K31" s="214">
        <v>8</v>
      </c>
      <c r="L31" s="221">
        <f t="shared" si="3"/>
        <v>526</v>
      </c>
      <c r="M31" s="106">
        <v>183</v>
      </c>
      <c r="N31" s="248">
        <v>0</v>
      </c>
      <c r="O31" s="251">
        <f t="shared" si="4"/>
        <v>471</v>
      </c>
      <c r="P31" s="252">
        <f t="shared" si="5"/>
        <v>717</v>
      </c>
      <c r="Q31" s="270">
        <v>79</v>
      </c>
      <c r="R31" s="178">
        <v>0</v>
      </c>
      <c r="S31" s="270">
        <v>182</v>
      </c>
      <c r="T31" s="248">
        <v>0</v>
      </c>
      <c r="U31" s="270">
        <v>114</v>
      </c>
      <c r="V31" s="177">
        <v>0</v>
      </c>
      <c r="W31" s="251">
        <f t="shared" si="6"/>
        <v>375</v>
      </c>
      <c r="X31" s="263">
        <f t="shared" si="7"/>
        <v>1092</v>
      </c>
      <c r="Y31" s="270">
        <v>95</v>
      </c>
      <c r="Z31" s="177">
        <v>0</v>
      </c>
      <c r="AA31" s="270">
        <v>89</v>
      </c>
      <c r="AB31" s="177">
        <v>0</v>
      </c>
      <c r="AC31" s="270">
        <v>200</v>
      </c>
      <c r="AD31" s="177">
        <v>0</v>
      </c>
      <c r="AE31" s="263">
        <f t="shared" si="8"/>
        <v>1476</v>
      </c>
    </row>
    <row r="32" spans="1:31" ht="15" x14ac:dyDescent="0.25">
      <c r="A32" s="487"/>
      <c r="B32" s="503" t="s">
        <v>20</v>
      </c>
      <c r="C32" s="2" t="s">
        <v>7</v>
      </c>
      <c r="D32" s="104">
        <v>15</v>
      </c>
      <c r="E32" s="104">
        <v>9</v>
      </c>
      <c r="F32" s="104">
        <v>28</v>
      </c>
      <c r="G32" s="153">
        <f t="shared" si="2"/>
        <v>52</v>
      </c>
      <c r="H32" s="104">
        <v>81</v>
      </c>
      <c r="I32" s="177">
        <v>0</v>
      </c>
      <c r="J32" s="104">
        <v>71</v>
      </c>
      <c r="K32" s="214">
        <v>0</v>
      </c>
      <c r="L32" s="221">
        <f t="shared" si="3"/>
        <v>204</v>
      </c>
      <c r="M32" s="104">
        <v>68</v>
      </c>
      <c r="N32" s="248">
        <v>0</v>
      </c>
      <c r="O32" s="251">
        <f t="shared" si="4"/>
        <v>220</v>
      </c>
      <c r="P32" s="252">
        <f t="shared" si="5"/>
        <v>272</v>
      </c>
      <c r="Q32" s="271">
        <v>40</v>
      </c>
      <c r="R32" s="178">
        <v>0</v>
      </c>
      <c r="S32" s="271">
        <v>16</v>
      </c>
      <c r="T32" s="248">
        <v>0</v>
      </c>
      <c r="U32" s="271">
        <v>14</v>
      </c>
      <c r="V32" s="177">
        <v>0</v>
      </c>
      <c r="W32" s="251">
        <f t="shared" si="6"/>
        <v>70</v>
      </c>
      <c r="X32" s="263">
        <f t="shared" si="7"/>
        <v>342</v>
      </c>
      <c r="Y32" s="271">
        <v>25</v>
      </c>
      <c r="Z32" s="177">
        <v>0</v>
      </c>
      <c r="AA32" s="271">
        <v>31</v>
      </c>
      <c r="AB32" s="177">
        <v>0</v>
      </c>
      <c r="AC32" s="271">
        <v>18</v>
      </c>
      <c r="AD32" s="177">
        <v>0</v>
      </c>
      <c r="AE32" s="263">
        <f t="shared" si="8"/>
        <v>416</v>
      </c>
    </row>
    <row r="33" spans="1:31" ht="15" x14ac:dyDescent="0.25">
      <c r="A33" s="487"/>
      <c r="B33" s="504"/>
      <c r="C33" s="3" t="s">
        <v>8</v>
      </c>
      <c r="D33" s="105">
        <v>7</v>
      </c>
      <c r="E33" s="105">
        <v>1</v>
      </c>
      <c r="F33" s="105">
        <v>8</v>
      </c>
      <c r="G33" s="153">
        <f t="shared" si="2"/>
        <v>16</v>
      </c>
      <c r="H33" s="105">
        <v>5</v>
      </c>
      <c r="I33" s="177">
        <v>0</v>
      </c>
      <c r="J33" s="105">
        <v>2</v>
      </c>
      <c r="K33" s="214">
        <v>0</v>
      </c>
      <c r="L33" s="221">
        <f t="shared" si="3"/>
        <v>23</v>
      </c>
      <c r="M33" s="105">
        <v>7</v>
      </c>
      <c r="N33" s="248">
        <v>0</v>
      </c>
      <c r="O33" s="251">
        <f t="shared" si="4"/>
        <v>14</v>
      </c>
      <c r="P33" s="252">
        <f t="shared" si="5"/>
        <v>30</v>
      </c>
      <c r="Q33" s="269">
        <v>2</v>
      </c>
      <c r="R33" s="178">
        <v>0</v>
      </c>
      <c r="S33" s="269">
        <v>1</v>
      </c>
      <c r="T33" s="248">
        <v>0</v>
      </c>
      <c r="U33" s="269">
        <v>0</v>
      </c>
      <c r="V33" s="177">
        <v>0</v>
      </c>
      <c r="W33" s="251">
        <f t="shared" si="6"/>
        <v>3</v>
      </c>
      <c r="X33" s="263">
        <f t="shared" si="7"/>
        <v>33</v>
      </c>
      <c r="Y33" s="269">
        <v>1</v>
      </c>
      <c r="Z33" s="177">
        <v>0</v>
      </c>
      <c r="AA33" s="269">
        <v>2</v>
      </c>
      <c r="AB33" s="177">
        <v>0</v>
      </c>
      <c r="AC33" s="269">
        <v>0</v>
      </c>
      <c r="AD33" s="177">
        <v>0</v>
      </c>
      <c r="AE33" s="263">
        <f t="shared" si="8"/>
        <v>36</v>
      </c>
    </row>
    <row r="34" spans="1:31" ht="15.75" thickBot="1" x14ac:dyDescent="0.3">
      <c r="A34" s="487"/>
      <c r="B34" s="505"/>
      <c r="C34" s="4" t="s">
        <v>9</v>
      </c>
      <c r="D34" s="106">
        <v>15</v>
      </c>
      <c r="E34" s="106">
        <v>9</v>
      </c>
      <c r="F34" s="106">
        <v>28</v>
      </c>
      <c r="G34" s="153">
        <f t="shared" si="2"/>
        <v>52</v>
      </c>
      <c r="H34" s="106">
        <v>81</v>
      </c>
      <c r="I34" s="177">
        <v>0</v>
      </c>
      <c r="J34" s="106">
        <v>71</v>
      </c>
      <c r="K34" s="214">
        <v>0</v>
      </c>
      <c r="L34" s="221">
        <f t="shared" si="3"/>
        <v>204</v>
      </c>
      <c r="M34" s="106">
        <v>0</v>
      </c>
      <c r="N34" s="248">
        <v>0</v>
      </c>
      <c r="O34" s="251">
        <f t="shared" si="4"/>
        <v>152</v>
      </c>
      <c r="P34" s="252">
        <f t="shared" si="5"/>
        <v>204</v>
      </c>
      <c r="Q34" s="270">
        <v>0</v>
      </c>
      <c r="R34" s="178">
        <v>0</v>
      </c>
      <c r="S34" s="270">
        <v>0</v>
      </c>
      <c r="T34" s="248">
        <v>0</v>
      </c>
      <c r="U34" s="270">
        <v>0</v>
      </c>
      <c r="V34" s="177">
        <v>0</v>
      </c>
      <c r="W34" s="251">
        <f t="shared" si="6"/>
        <v>0</v>
      </c>
      <c r="X34" s="263">
        <f t="shared" si="7"/>
        <v>204</v>
      </c>
      <c r="Y34" s="270">
        <v>0</v>
      </c>
      <c r="Z34" s="177">
        <v>0</v>
      </c>
      <c r="AA34" s="270">
        <v>0</v>
      </c>
      <c r="AB34" s="177">
        <v>0</v>
      </c>
      <c r="AC34" s="270">
        <v>0</v>
      </c>
      <c r="AD34" s="177">
        <v>0</v>
      </c>
      <c r="AE34" s="263">
        <f t="shared" si="8"/>
        <v>204</v>
      </c>
    </row>
    <row r="35" spans="1:31" ht="15" x14ac:dyDescent="0.25">
      <c r="A35" s="487"/>
      <c r="B35" s="503" t="s">
        <v>21</v>
      </c>
      <c r="C35" s="2" t="s">
        <v>7</v>
      </c>
      <c r="D35" s="104">
        <v>0</v>
      </c>
      <c r="E35" s="104">
        <v>0</v>
      </c>
      <c r="F35" s="104">
        <v>0</v>
      </c>
      <c r="G35" s="153">
        <f t="shared" si="2"/>
        <v>0</v>
      </c>
      <c r="H35" s="104">
        <v>0</v>
      </c>
      <c r="I35" s="177">
        <v>0</v>
      </c>
      <c r="J35" s="104">
        <v>2</v>
      </c>
      <c r="K35" s="214">
        <v>0</v>
      </c>
      <c r="L35" s="221">
        <f t="shared" si="3"/>
        <v>2</v>
      </c>
      <c r="M35" s="104">
        <v>0</v>
      </c>
      <c r="N35" s="248">
        <v>0</v>
      </c>
      <c r="O35" s="251">
        <f t="shared" si="4"/>
        <v>2</v>
      </c>
      <c r="P35" s="252">
        <f t="shared" si="5"/>
        <v>2</v>
      </c>
      <c r="Q35" s="265">
        <v>0</v>
      </c>
      <c r="R35" s="178">
        <v>0</v>
      </c>
      <c r="S35" s="265">
        <v>0</v>
      </c>
      <c r="T35" s="248">
        <v>0</v>
      </c>
      <c r="U35" s="265">
        <v>0</v>
      </c>
      <c r="V35" s="177">
        <v>0</v>
      </c>
      <c r="W35" s="251">
        <f t="shared" si="6"/>
        <v>0</v>
      </c>
      <c r="X35" s="263">
        <f t="shared" si="7"/>
        <v>2</v>
      </c>
      <c r="Y35" s="265">
        <v>0</v>
      </c>
      <c r="Z35" s="177">
        <v>0</v>
      </c>
      <c r="AA35" s="265">
        <v>0</v>
      </c>
      <c r="AB35" s="177">
        <v>0</v>
      </c>
      <c r="AC35" s="265">
        <v>0</v>
      </c>
      <c r="AD35" s="177">
        <v>0</v>
      </c>
      <c r="AE35" s="263">
        <f t="shared" si="8"/>
        <v>2</v>
      </c>
    </row>
    <row r="36" spans="1:31" ht="15" x14ac:dyDescent="0.25">
      <c r="A36" s="487"/>
      <c r="B36" s="504"/>
      <c r="C36" s="3" t="s">
        <v>8</v>
      </c>
      <c r="D36" s="105">
        <v>0</v>
      </c>
      <c r="E36" s="105">
        <v>0</v>
      </c>
      <c r="F36" s="105">
        <v>0</v>
      </c>
      <c r="G36" s="153">
        <f t="shared" si="2"/>
        <v>0</v>
      </c>
      <c r="H36" s="105">
        <v>0</v>
      </c>
      <c r="I36" s="177">
        <v>0</v>
      </c>
      <c r="J36" s="105">
        <v>0</v>
      </c>
      <c r="K36" s="214">
        <v>0</v>
      </c>
      <c r="L36" s="221">
        <f t="shared" si="3"/>
        <v>0</v>
      </c>
      <c r="M36" s="105">
        <v>0</v>
      </c>
      <c r="N36" s="248">
        <v>0</v>
      </c>
      <c r="O36" s="251">
        <f t="shared" si="4"/>
        <v>0</v>
      </c>
      <c r="P36" s="252">
        <f t="shared" si="5"/>
        <v>0</v>
      </c>
      <c r="Q36" s="266">
        <v>0</v>
      </c>
      <c r="R36" s="178">
        <v>0</v>
      </c>
      <c r="S36" s="266">
        <v>0</v>
      </c>
      <c r="T36" s="248">
        <v>0</v>
      </c>
      <c r="U36" s="266"/>
      <c r="V36" s="177">
        <v>0</v>
      </c>
      <c r="W36" s="251">
        <f t="shared" si="6"/>
        <v>0</v>
      </c>
      <c r="X36" s="263">
        <f t="shared" si="7"/>
        <v>0</v>
      </c>
      <c r="Y36" s="266">
        <v>0</v>
      </c>
      <c r="Z36" s="177">
        <v>0</v>
      </c>
      <c r="AA36" s="266">
        <v>0</v>
      </c>
      <c r="AB36" s="177">
        <v>0</v>
      </c>
      <c r="AC36" s="266">
        <v>0</v>
      </c>
      <c r="AD36" s="177">
        <v>0</v>
      </c>
      <c r="AE36" s="263">
        <f t="shared" si="8"/>
        <v>0</v>
      </c>
    </row>
    <row r="37" spans="1:31" ht="15.75" thickBot="1" x14ac:dyDescent="0.3">
      <c r="A37" s="487"/>
      <c r="B37" s="505"/>
      <c r="C37" s="4" t="s">
        <v>9</v>
      </c>
      <c r="D37" s="106">
        <v>0</v>
      </c>
      <c r="E37" s="106">
        <v>0</v>
      </c>
      <c r="F37" s="106">
        <v>0</v>
      </c>
      <c r="G37" s="153">
        <f t="shared" si="2"/>
        <v>0</v>
      </c>
      <c r="H37" s="106">
        <v>0</v>
      </c>
      <c r="I37" s="177">
        <v>0</v>
      </c>
      <c r="J37" s="106">
        <v>2</v>
      </c>
      <c r="K37" s="214">
        <v>0</v>
      </c>
      <c r="L37" s="221">
        <f t="shared" si="3"/>
        <v>2</v>
      </c>
      <c r="M37" s="106">
        <v>0</v>
      </c>
      <c r="N37" s="248">
        <v>0</v>
      </c>
      <c r="O37" s="251">
        <f t="shared" si="4"/>
        <v>2</v>
      </c>
      <c r="P37" s="252">
        <f t="shared" si="5"/>
        <v>2</v>
      </c>
      <c r="Q37" s="267">
        <v>0</v>
      </c>
      <c r="R37" s="178">
        <v>0</v>
      </c>
      <c r="S37" s="267">
        <v>0</v>
      </c>
      <c r="T37" s="248">
        <v>0</v>
      </c>
      <c r="U37" s="267"/>
      <c r="V37" s="177">
        <v>0</v>
      </c>
      <c r="W37" s="251">
        <f t="shared" si="6"/>
        <v>0</v>
      </c>
      <c r="X37" s="263">
        <f t="shared" si="7"/>
        <v>2</v>
      </c>
      <c r="Y37" s="267">
        <v>0</v>
      </c>
      <c r="Z37" s="177">
        <v>0</v>
      </c>
      <c r="AA37" s="267">
        <v>0</v>
      </c>
      <c r="AB37" s="177">
        <v>0</v>
      </c>
      <c r="AC37" s="267">
        <v>0</v>
      </c>
      <c r="AD37" s="177">
        <v>0</v>
      </c>
      <c r="AE37" s="263">
        <f t="shared" si="8"/>
        <v>2</v>
      </c>
    </row>
    <row r="38" spans="1:31" ht="15" x14ac:dyDescent="0.25">
      <c r="A38" s="487"/>
      <c r="B38" s="513" t="s">
        <v>22</v>
      </c>
      <c r="C38" s="5" t="s">
        <v>7</v>
      </c>
      <c r="D38" s="107">
        <v>31</v>
      </c>
      <c r="E38" s="107">
        <v>67</v>
      </c>
      <c r="F38" s="107">
        <v>47</v>
      </c>
      <c r="G38" s="153">
        <f t="shared" si="2"/>
        <v>145</v>
      </c>
      <c r="H38" s="107">
        <v>46</v>
      </c>
      <c r="I38" s="177">
        <v>17</v>
      </c>
      <c r="J38" s="107">
        <v>77</v>
      </c>
      <c r="K38" s="214">
        <v>3</v>
      </c>
      <c r="L38" s="221">
        <f t="shared" si="3"/>
        <v>268</v>
      </c>
      <c r="M38" s="107">
        <v>49</v>
      </c>
      <c r="N38" s="248">
        <v>1</v>
      </c>
      <c r="O38" s="251">
        <f t="shared" si="4"/>
        <v>193</v>
      </c>
      <c r="P38" s="252">
        <f t="shared" si="5"/>
        <v>338</v>
      </c>
      <c r="Q38" s="265">
        <v>32</v>
      </c>
      <c r="R38" s="178">
        <v>2</v>
      </c>
      <c r="S38" s="265">
        <v>85</v>
      </c>
      <c r="T38" s="248">
        <v>4</v>
      </c>
      <c r="U38" s="265">
        <v>79</v>
      </c>
      <c r="V38" s="177">
        <v>0</v>
      </c>
      <c r="W38" s="251">
        <f t="shared" si="6"/>
        <v>202</v>
      </c>
      <c r="X38" s="263">
        <f t="shared" si="7"/>
        <v>540</v>
      </c>
      <c r="Y38" s="265">
        <v>43</v>
      </c>
      <c r="Z38" s="177">
        <v>0</v>
      </c>
      <c r="AA38" s="265">
        <v>44</v>
      </c>
      <c r="AB38" s="177">
        <v>5</v>
      </c>
      <c r="AC38" s="265">
        <v>34</v>
      </c>
      <c r="AD38" s="177">
        <v>5</v>
      </c>
      <c r="AE38" s="263">
        <f t="shared" si="8"/>
        <v>671</v>
      </c>
    </row>
    <row r="39" spans="1:31" ht="15" x14ac:dyDescent="0.25">
      <c r="A39" s="487"/>
      <c r="B39" s="514"/>
      <c r="C39" s="3" t="s">
        <v>8</v>
      </c>
      <c r="D39" s="105">
        <v>6</v>
      </c>
      <c r="E39" s="105">
        <v>5</v>
      </c>
      <c r="F39" s="105">
        <v>2</v>
      </c>
      <c r="G39" s="153">
        <f t="shared" si="2"/>
        <v>13</v>
      </c>
      <c r="H39" s="105">
        <v>1</v>
      </c>
      <c r="I39" s="177">
        <v>1</v>
      </c>
      <c r="J39" s="105">
        <v>3</v>
      </c>
      <c r="K39" s="214">
        <v>0</v>
      </c>
      <c r="L39" s="221">
        <f t="shared" si="3"/>
        <v>17</v>
      </c>
      <c r="M39" s="105">
        <v>3</v>
      </c>
      <c r="N39" s="248">
        <v>1</v>
      </c>
      <c r="O39" s="251">
        <f t="shared" si="4"/>
        <v>9</v>
      </c>
      <c r="P39" s="252">
        <f t="shared" si="5"/>
        <v>22</v>
      </c>
      <c r="Q39" s="266">
        <v>0</v>
      </c>
      <c r="R39" s="178">
        <v>0</v>
      </c>
      <c r="S39" s="266">
        <v>1</v>
      </c>
      <c r="T39" s="248">
        <v>0</v>
      </c>
      <c r="U39" s="266">
        <v>1</v>
      </c>
      <c r="V39" s="177">
        <v>0</v>
      </c>
      <c r="W39" s="251">
        <f t="shared" si="6"/>
        <v>2</v>
      </c>
      <c r="X39" s="263">
        <f t="shared" si="7"/>
        <v>24</v>
      </c>
      <c r="Y39" s="266">
        <v>1</v>
      </c>
      <c r="Z39" s="177">
        <v>0</v>
      </c>
      <c r="AA39" s="266">
        <v>0</v>
      </c>
      <c r="AB39" s="177">
        <v>0</v>
      </c>
      <c r="AC39" s="266">
        <v>0</v>
      </c>
      <c r="AD39" s="177">
        <v>0</v>
      </c>
      <c r="AE39" s="263">
        <f t="shared" si="8"/>
        <v>25</v>
      </c>
    </row>
    <row r="40" spans="1:31" ht="15.75" thickBot="1" x14ac:dyDescent="0.3">
      <c r="A40" s="487"/>
      <c r="B40" s="515"/>
      <c r="C40" s="4" t="s">
        <v>9</v>
      </c>
      <c r="D40" s="108">
        <v>28</v>
      </c>
      <c r="E40" s="108">
        <v>28</v>
      </c>
      <c r="F40" s="108">
        <v>55</v>
      </c>
      <c r="G40" s="153">
        <f t="shared" si="2"/>
        <v>111</v>
      </c>
      <c r="H40" s="108">
        <v>40</v>
      </c>
      <c r="I40" s="177">
        <v>4</v>
      </c>
      <c r="J40" s="108">
        <v>68</v>
      </c>
      <c r="K40" s="214">
        <v>10</v>
      </c>
      <c r="L40" s="221">
        <f t="shared" si="3"/>
        <v>219</v>
      </c>
      <c r="M40" s="108">
        <v>45</v>
      </c>
      <c r="N40" s="248">
        <v>6</v>
      </c>
      <c r="O40" s="251">
        <f t="shared" si="4"/>
        <v>173</v>
      </c>
      <c r="P40" s="252">
        <f t="shared" si="5"/>
        <v>284</v>
      </c>
      <c r="Q40" s="272">
        <v>45</v>
      </c>
      <c r="R40" s="178">
        <v>1</v>
      </c>
      <c r="S40" s="272">
        <v>49</v>
      </c>
      <c r="T40" s="248">
        <v>0</v>
      </c>
      <c r="U40" s="272">
        <v>30</v>
      </c>
      <c r="V40" s="177">
        <v>0</v>
      </c>
      <c r="W40" s="251">
        <f t="shared" si="6"/>
        <v>125</v>
      </c>
      <c r="X40" s="263">
        <f t="shared" si="7"/>
        <v>409</v>
      </c>
      <c r="Y40" s="272">
        <v>94</v>
      </c>
      <c r="Z40" s="177">
        <v>4</v>
      </c>
      <c r="AA40" s="272">
        <v>68</v>
      </c>
      <c r="AB40" s="177">
        <v>2</v>
      </c>
      <c r="AC40" s="272">
        <v>67</v>
      </c>
      <c r="AD40" s="177">
        <v>2</v>
      </c>
      <c r="AE40" s="263">
        <f t="shared" si="8"/>
        <v>646</v>
      </c>
    </row>
    <row r="41" spans="1:31" ht="15" x14ac:dyDescent="0.25">
      <c r="A41" s="487"/>
      <c r="B41" s="514" t="s">
        <v>23</v>
      </c>
      <c r="C41" s="5" t="s">
        <v>7</v>
      </c>
      <c r="D41" s="105">
        <v>0</v>
      </c>
      <c r="E41" s="105">
        <v>4</v>
      </c>
      <c r="F41" s="105">
        <v>8</v>
      </c>
      <c r="G41" s="153">
        <f t="shared" si="2"/>
        <v>12</v>
      </c>
      <c r="H41" s="105">
        <v>7</v>
      </c>
      <c r="I41" s="177">
        <v>0</v>
      </c>
      <c r="J41" s="105">
        <v>5</v>
      </c>
      <c r="K41" s="214">
        <v>0</v>
      </c>
      <c r="L41" s="221">
        <f t="shared" si="3"/>
        <v>24</v>
      </c>
      <c r="M41" s="105">
        <v>12</v>
      </c>
      <c r="N41" s="248">
        <v>0</v>
      </c>
      <c r="O41" s="251">
        <f t="shared" si="4"/>
        <v>24</v>
      </c>
      <c r="P41" s="252">
        <f t="shared" si="5"/>
        <v>36</v>
      </c>
      <c r="Q41" s="266">
        <v>18</v>
      </c>
      <c r="R41" s="178">
        <v>0</v>
      </c>
      <c r="S41" s="266">
        <v>12</v>
      </c>
      <c r="T41" s="248">
        <v>0</v>
      </c>
      <c r="U41" s="266">
        <v>8</v>
      </c>
      <c r="V41" s="177">
        <v>0</v>
      </c>
      <c r="W41" s="251">
        <f t="shared" si="6"/>
        <v>38</v>
      </c>
      <c r="X41" s="263">
        <f t="shared" si="7"/>
        <v>74</v>
      </c>
      <c r="Y41" s="266">
        <v>1</v>
      </c>
      <c r="Z41" s="177">
        <v>0</v>
      </c>
      <c r="AA41" s="266">
        <v>5</v>
      </c>
      <c r="AB41" s="177">
        <v>0</v>
      </c>
      <c r="AC41" s="266">
        <v>7</v>
      </c>
      <c r="AD41" s="177">
        <v>0</v>
      </c>
      <c r="AE41" s="263">
        <f t="shared" si="8"/>
        <v>87</v>
      </c>
    </row>
    <row r="42" spans="1:31" ht="15" x14ac:dyDescent="0.25">
      <c r="A42" s="487"/>
      <c r="B42" s="516"/>
      <c r="C42" s="3" t="s">
        <v>8</v>
      </c>
      <c r="D42" s="105">
        <v>0</v>
      </c>
      <c r="E42" s="105">
        <v>2</v>
      </c>
      <c r="F42" s="105">
        <v>4</v>
      </c>
      <c r="G42" s="153">
        <f t="shared" si="2"/>
        <v>6</v>
      </c>
      <c r="H42" s="105">
        <v>1</v>
      </c>
      <c r="I42" s="177">
        <v>0</v>
      </c>
      <c r="J42" s="105">
        <v>3</v>
      </c>
      <c r="K42" s="214">
        <v>0</v>
      </c>
      <c r="L42" s="221">
        <f t="shared" si="3"/>
        <v>10</v>
      </c>
      <c r="M42" s="105">
        <v>4</v>
      </c>
      <c r="N42" s="248">
        <v>0</v>
      </c>
      <c r="O42" s="251">
        <f t="shared" si="4"/>
        <v>8</v>
      </c>
      <c r="P42" s="252">
        <f t="shared" si="5"/>
        <v>14</v>
      </c>
      <c r="Q42" s="266">
        <v>1</v>
      </c>
      <c r="R42" s="178">
        <v>1</v>
      </c>
      <c r="S42" s="266">
        <v>0</v>
      </c>
      <c r="T42" s="248">
        <v>0</v>
      </c>
      <c r="U42" s="266">
        <v>2</v>
      </c>
      <c r="V42" s="177">
        <v>0</v>
      </c>
      <c r="W42" s="251">
        <f t="shared" si="6"/>
        <v>4</v>
      </c>
      <c r="X42" s="263">
        <f t="shared" si="7"/>
        <v>18</v>
      </c>
      <c r="Y42" s="266">
        <v>1</v>
      </c>
      <c r="Z42" s="177">
        <v>0</v>
      </c>
      <c r="AA42" s="266">
        <v>0</v>
      </c>
      <c r="AB42" s="177">
        <v>0</v>
      </c>
      <c r="AC42" s="266">
        <v>1</v>
      </c>
      <c r="AD42" s="177">
        <v>0</v>
      </c>
      <c r="AE42" s="263">
        <f t="shared" si="8"/>
        <v>20</v>
      </c>
    </row>
    <row r="43" spans="1:31" ht="15.75" thickBot="1" x14ac:dyDescent="0.3">
      <c r="A43" s="487"/>
      <c r="B43" s="516"/>
      <c r="C43" s="4" t="s">
        <v>9</v>
      </c>
      <c r="D43" s="105">
        <v>0</v>
      </c>
      <c r="E43" s="105">
        <v>4</v>
      </c>
      <c r="F43" s="105">
        <v>7</v>
      </c>
      <c r="G43" s="153">
        <f t="shared" si="2"/>
        <v>11</v>
      </c>
      <c r="H43" s="105">
        <v>9</v>
      </c>
      <c r="I43" s="177">
        <v>0</v>
      </c>
      <c r="J43" s="105">
        <v>4</v>
      </c>
      <c r="K43" s="214">
        <v>0</v>
      </c>
      <c r="L43" s="221">
        <f t="shared" si="3"/>
        <v>24</v>
      </c>
      <c r="M43" s="105">
        <v>11</v>
      </c>
      <c r="N43" s="248">
        <v>0</v>
      </c>
      <c r="O43" s="251">
        <f t="shared" si="4"/>
        <v>24</v>
      </c>
      <c r="P43" s="252">
        <f t="shared" si="5"/>
        <v>35</v>
      </c>
      <c r="Q43" s="266">
        <v>14</v>
      </c>
      <c r="R43" s="178">
        <v>0</v>
      </c>
      <c r="S43" s="266">
        <v>10</v>
      </c>
      <c r="T43" s="248">
        <v>0</v>
      </c>
      <c r="U43" s="266">
        <v>10</v>
      </c>
      <c r="V43" s="177">
        <v>0</v>
      </c>
      <c r="W43" s="251">
        <f t="shared" si="6"/>
        <v>34</v>
      </c>
      <c r="X43" s="263">
        <f t="shared" si="7"/>
        <v>69</v>
      </c>
      <c r="Y43" s="266">
        <v>2</v>
      </c>
      <c r="Z43" s="177">
        <v>0</v>
      </c>
      <c r="AA43" s="266">
        <v>5</v>
      </c>
      <c r="AB43" s="177">
        <v>0</v>
      </c>
      <c r="AC43" s="266">
        <v>5</v>
      </c>
      <c r="AD43" s="177">
        <v>0</v>
      </c>
      <c r="AE43" s="263">
        <f t="shared" si="8"/>
        <v>81</v>
      </c>
    </row>
    <row r="44" spans="1:31" ht="15" x14ac:dyDescent="0.25">
      <c r="A44" s="487"/>
      <c r="B44" s="514" t="s">
        <v>24</v>
      </c>
      <c r="C44" s="5" t="s">
        <v>7</v>
      </c>
      <c r="D44" s="105">
        <v>7</v>
      </c>
      <c r="E44" s="105">
        <v>7</v>
      </c>
      <c r="F44" s="105">
        <v>3</v>
      </c>
      <c r="G44" s="153">
        <f t="shared" si="2"/>
        <v>17</v>
      </c>
      <c r="H44" s="105">
        <v>2</v>
      </c>
      <c r="I44" s="177">
        <v>0</v>
      </c>
      <c r="J44" s="105">
        <v>1</v>
      </c>
      <c r="K44" s="214">
        <v>0</v>
      </c>
      <c r="L44" s="221">
        <f t="shared" si="3"/>
        <v>20</v>
      </c>
      <c r="M44" s="105">
        <v>5</v>
      </c>
      <c r="N44" s="248">
        <v>1</v>
      </c>
      <c r="O44" s="251">
        <f t="shared" si="4"/>
        <v>9</v>
      </c>
      <c r="P44" s="252">
        <f t="shared" si="5"/>
        <v>26</v>
      </c>
      <c r="Q44" s="266">
        <v>1</v>
      </c>
      <c r="R44" s="178">
        <v>0</v>
      </c>
      <c r="S44" s="266">
        <v>4</v>
      </c>
      <c r="T44" s="248">
        <v>0</v>
      </c>
      <c r="U44" s="266">
        <v>11</v>
      </c>
      <c r="V44" s="177">
        <v>0</v>
      </c>
      <c r="W44" s="251">
        <f t="shared" si="6"/>
        <v>16</v>
      </c>
      <c r="X44" s="263">
        <f t="shared" si="7"/>
        <v>42</v>
      </c>
      <c r="Y44" s="266">
        <v>6</v>
      </c>
      <c r="Z44" s="177">
        <v>0</v>
      </c>
      <c r="AA44" s="266">
        <v>1</v>
      </c>
      <c r="AB44" s="177">
        <v>4</v>
      </c>
      <c r="AC44" s="266">
        <v>7</v>
      </c>
      <c r="AD44" s="177">
        <v>3</v>
      </c>
      <c r="AE44" s="263">
        <f t="shared" si="8"/>
        <v>63</v>
      </c>
    </row>
    <row r="45" spans="1:31" ht="15" x14ac:dyDescent="0.25">
      <c r="A45" s="487"/>
      <c r="B45" s="516"/>
      <c r="C45" s="3" t="s">
        <v>8</v>
      </c>
      <c r="D45" s="105">
        <v>1</v>
      </c>
      <c r="E45" s="105">
        <v>2</v>
      </c>
      <c r="F45" s="105">
        <v>3</v>
      </c>
      <c r="G45" s="153">
        <f t="shared" si="2"/>
        <v>6</v>
      </c>
      <c r="H45" s="105">
        <v>2</v>
      </c>
      <c r="I45" s="177">
        <v>0</v>
      </c>
      <c r="J45" s="105">
        <v>0</v>
      </c>
      <c r="K45" s="214">
        <v>0</v>
      </c>
      <c r="L45" s="221">
        <f t="shared" si="3"/>
        <v>8</v>
      </c>
      <c r="M45" s="105">
        <v>0</v>
      </c>
      <c r="N45" s="248">
        <v>0</v>
      </c>
      <c r="O45" s="251">
        <f t="shared" si="4"/>
        <v>2</v>
      </c>
      <c r="P45" s="252">
        <f t="shared" si="5"/>
        <v>8</v>
      </c>
      <c r="Q45" s="266">
        <v>0</v>
      </c>
      <c r="R45" s="178">
        <v>0</v>
      </c>
      <c r="S45" s="266">
        <v>1</v>
      </c>
      <c r="T45" s="248">
        <v>0</v>
      </c>
      <c r="U45" s="266">
        <v>0</v>
      </c>
      <c r="V45" s="177">
        <v>0</v>
      </c>
      <c r="W45" s="251">
        <f t="shared" si="6"/>
        <v>1</v>
      </c>
      <c r="X45" s="263">
        <f t="shared" si="7"/>
        <v>9</v>
      </c>
      <c r="Y45" s="266">
        <v>0</v>
      </c>
      <c r="Z45" s="177">
        <v>0</v>
      </c>
      <c r="AA45" s="266">
        <v>0</v>
      </c>
      <c r="AB45" s="177">
        <v>0</v>
      </c>
      <c r="AC45" s="266">
        <v>0</v>
      </c>
      <c r="AD45" s="177">
        <v>0</v>
      </c>
      <c r="AE45" s="263">
        <f t="shared" si="8"/>
        <v>9</v>
      </c>
    </row>
    <row r="46" spans="1:31" ht="15.75" thickBot="1" x14ac:dyDescent="0.3">
      <c r="A46" s="487"/>
      <c r="B46" s="516"/>
      <c r="C46" s="4" t="s">
        <v>9</v>
      </c>
      <c r="D46" s="105">
        <v>0</v>
      </c>
      <c r="E46" s="105">
        <v>7</v>
      </c>
      <c r="F46" s="105">
        <v>5</v>
      </c>
      <c r="G46" s="153">
        <f t="shared" si="2"/>
        <v>12</v>
      </c>
      <c r="H46" s="105">
        <v>2</v>
      </c>
      <c r="I46" s="177">
        <v>0</v>
      </c>
      <c r="J46" s="105">
        <v>3</v>
      </c>
      <c r="K46" s="214">
        <v>0</v>
      </c>
      <c r="L46" s="221">
        <f t="shared" si="3"/>
        <v>17</v>
      </c>
      <c r="M46" s="105">
        <v>2</v>
      </c>
      <c r="N46" s="248">
        <v>0</v>
      </c>
      <c r="O46" s="251">
        <f t="shared" si="4"/>
        <v>7</v>
      </c>
      <c r="P46" s="252">
        <f t="shared" si="5"/>
        <v>19</v>
      </c>
      <c r="Q46" s="266">
        <v>3</v>
      </c>
      <c r="R46" s="178">
        <v>0</v>
      </c>
      <c r="S46" s="266">
        <v>2</v>
      </c>
      <c r="T46" s="248">
        <v>0</v>
      </c>
      <c r="U46" s="266">
        <v>1</v>
      </c>
      <c r="V46" s="177">
        <v>0</v>
      </c>
      <c r="W46" s="251">
        <f t="shared" si="6"/>
        <v>6</v>
      </c>
      <c r="X46" s="263">
        <f t="shared" si="7"/>
        <v>25</v>
      </c>
      <c r="Y46" s="266">
        <v>12</v>
      </c>
      <c r="Z46" s="177">
        <v>0</v>
      </c>
      <c r="AA46" s="266">
        <v>4</v>
      </c>
      <c r="AB46" s="177">
        <v>3</v>
      </c>
      <c r="AC46" s="266">
        <v>6</v>
      </c>
      <c r="AD46" s="177">
        <v>1</v>
      </c>
      <c r="AE46" s="263">
        <f t="shared" si="8"/>
        <v>51</v>
      </c>
    </row>
    <row r="47" spans="1:31" ht="15" x14ac:dyDescent="0.25">
      <c r="A47" s="487"/>
      <c r="B47" s="517" t="s">
        <v>25</v>
      </c>
      <c r="C47" s="517"/>
      <c r="D47" s="104">
        <v>216</v>
      </c>
      <c r="E47" s="104">
        <v>273</v>
      </c>
      <c r="F47" s="104">
        <v>273</v>
      </c>
      <c r="G47" s="153">
        <f t="shared" si="2"/>
        <v>762</v>
      </c>
      <c r="H47" s="104">
        <v>409</v>
      </c>
      <c r="I47" s="177">
        <v>21</v>
      </c>
      <c r="J47" s="104">
        <v>394</v>
      </c>
      <c r="K47" s="214">
        <v>9</v>
      </c>
      <c r="L47" s="221">
        <f t="shared" si="3"/>
        <v>1565</v>
      </c>
      <c r="M47" s="104">
        <v>390</v>
      </c>
      <c r="N47" s="248">
        <v>8</v>
      </c>
      <c r="O47" s="251">
        <f t="shared" si="4"/>
        <v>1231</v>
      </c>
      <c r="P47" s="252">
        <f t="shared" si="5"/>
        <v>1993</v>
      </c>
      <c r="Q47" s="104">
        <v>340</v>
      </c>
      <c r="R47" s="178">
        <v>9</v>
      </c>
      <c r="S47" s="104">
        <v>419</v>
      </c>
      <c r="T47" s="248">
        <v>6</v>
      </c>
      <c r="U47" s="104">
        <v>306</v>
      </c>
      <c r="V47" s="177">
        <v>5</v>
      </c>
      <c r="W47" s="251">
        <f t="shared" si="6"/>
        <v>1085</v>
      </c>
      <c r="X47" s="263">
        <f t="shared" si="7"/>
        <v>3078</v>
      </c>
      <c r="Y47" s="104">
        <f t="shared" ref="Y47:Y49" si="12">Y32+Y29+Y26+Y23+Y20+Y35+Y38+Y41+Y44</f>
        <v>256</v>
      </c>
      <c r="Z47" s="177">
        <v>13</v>
      </c>
      <c r="AA47" s="104">
        <f t="shared" ref="AA47:AA49" si="13">AA32+AA29+AA26+AA23+AA20+AA35+AA38+AA41+AA44</f>
        <v>277</v>
      </c>
      <c r="AB47" s="177">
        <v>14</v>
      </c>
      <c r="AC47" s="104">
        <f t="shared" ref="AC47:AC49" si="14">AC32+AC29+AC26+AC23+AC20+AC35+AC38+AC41+AC44</f>
        <v>282</v>
      </c>
      <c r="AD47" s="177">
        <v>11</v>
      </c>
      <c r="AE47" s="263">
        <f t="shared" si="8"/>
        <v>3931</v>
      </c>
    </row>
    <row r="48" spans="1:31" ht="15" x14ac:dyDescent="0.25">
      <c r="A48" s="487"/>
      <c r="B48" s="518" t="s">
        <v>26</v>
      </c>
      <c r="C48" s="518"/>
      <c r="D48" s="104">
        <v>61</v>
      </c>
      <c r="E48" s="104">
        <v>67</v>
      </c>
      <c r="F48" s="104">
        <v>99</v>
      </c>
      <c r="G48" s="153">
        <f t="shared" si="2"/>
        <v>227</v>
      </c>
      <c r="H48" s="104">
        <v>31</v>
      </c>
      <c r="I48" s="177">
        <v>2</v>
      </c>
      <c r="J48" s="104">
        <v>27</v>
      </c>
      <c r="K48" s="214">
        <v>0</v>
      </c>
      <c r="L48" s="221">
        <f t="shared" si="3"/>
        <v>285</v>
      </c>
      <c r="M48" s="104">
        <v>38</v>
      </c>
      <c r="N48" s="248">
        <v>1</v>
      </c>
      <c r="O48" s="251">
        <f t="shared" si="4"/>
        <v>99</v>
      </c>
      <c r="P48" s="252">
        <f t="shared" si="5"/>
        <v>326</v>
      </c>
      <c r="Q48" s="104">
        <v>25</v>
      </c>
      <c r="R48" s="178">
        <v>1</v>
      </c>
      <c r="S48" s="104">
        <v>16</v>
      </c>
      <c r="T48" s="248">
        <v>2</v>
      </c>
      <c r="U48" s="104">
        <v>5</v>
      </c>
      <c r="V48" s="177">
        <v>0</v>
      </c>
      <c r="W48" s="251">
        <f t="shared" si="6"/>
        <v>49</v>
      </c>
      <c r="X48" s="263">
        <f t="shared" si="7"/>
        <v>375</v>
      </c>
      <c r="Y48" s="104">
        <f t="shared" si="12"/>
        <v>20</v>
      </c>
      <c r="Z48" s="177">
        <v>0</v>
      </c>
      <c r="AA48" s="104">
        <f t="shared" si="13"/>
        <v>4</v>
      </c>
      <c r="AB48" s="177">
        <v>0</v>
      </c>
      <c r="AC48" s="104">
        <f t="shared" si="14"/>
        <v>5</v>
      </c>
      <c r="AD48" s="177">
        <v>2</v>
      </c>
      <c r="AE48" s="263">
        <f t="shared" si="8"/>
        <v>406</v>
      </c>
    </row>
    <row r="49" spans="1:31" ht="15.75" thickBot="1" x14ac:dyDescent="0.3">
      <c r="A49" s="488"/>
      <c r="B49" s="519" t="s">
        <v>27</v>
      </c>
      <c r="C49" s="519"/>
      <c r="D49" s="104">
        <v>106</v>
      </c>
      <c r="E49" s="104">
        <v>176</v>
      </c>
      <c r="F49" s="104">
        <v>250</v>
      </c>
      <c r="G49" s="153">
        <f t="shared" si="2"/>
        <v>532</v>
      </c>
      <c r="H49" s="104">
        <v>372</v>
      </c>
      <c r="I49" s="177">
        <v>4</v>
      </c>
      <c r="J49" s="104">
        <v>305</v>
      </c>
      <c r="K49" s="214">
        <v>18</v>
      </c>
      <c r="L49" s="221">
        <f t="shared" si="3"/>
        <v>1209</v>
      </c>
      <c r="M49" s="104">
        <v>294</v>
      </c>
      <c r="N49" s="248">
        <v>6</v>
      </c>
      <c r="O49" s="251">
        <f t="shared" si="4"/>
        <v>999</v>
      </c>
      <c r="P49" s="252">
        <f t="shared" si="5"/>
        <v>1531</v>
      </c>
      <c r="Q49" s="104">
        <v>210</v>
      </c>
      <c r="R49" s="178">
        <v>1</v>
      </c>
      <c r="S49" s="104">
        <v>318</v>
      </c>
      <c r="T49" s="248">
        <v>0</v>
      </c>
      <c r="U49" s="104">
        <v>237</v>
      </c>
      <c r="V49" s="177">
        <v>0</v>
      </c>
      <c r="W49" s="251">
        <f t="shared" si="6"/>
        <v>766</v>
      </c>
      <c r="X49" s="263">
        <f t="shared" si="7"/>
        <v>2297</v>
      </c>
      <c r="Y49" s="104">
        <f t="shared" si="12"/>
        <v>262</v>
      </c>
      <c r="Z49" s="177">
        <v>4</v>
      </c>
      <c r="AA49" s="104">
        <f t="shared" si="13"/>
        <v>260</v>
      </c>
      <c r="AB49" s="177">
        <v>5</v>
      </c>
      <c r="AC49" s="104">
        <f t="shared" si="14"/>
        <v>371</v>
      </c>
      <c r="AD49" s="177">
        <v>3</v>
      </c>
      <c r="AE49" s="263">
        <f t="shared" si="8"/>
        <v>3202</v>
      </c>
    </row>
    <row r="50" spans="1:31" ht="15" x14ac:dyDescent="0.25">
      <c r="A50" s="486" t="s">
        <v>28</v>
      </c>
      <c r="B50" s="504" t="s">
        <v>29</v>
      </c>
      <c r="C50" s="3" t="s">
        <v>7</v>
      </c>
      <c r="D50" s="105">
        <v>4</v>
      </c>
      <c r="E50" s="105">
        <v>6</v>
      </c>
      <c r="F50" s="105">
        <v>5</v>
      </c>
      <c r="G50" s="153">
        <f t="shared" si="2"/>
        <v>15</v>
      </c>
      <c r="H50" s="105">
        <v>6</v>
      </c>
      <c r="I50" s="177">
        <v>0</v>
      </c>
      <c r="J50" s="105">
        <v>2</v>
      </c>
      <c r="K50" s="214">
        <v>0</v>
      </c>
      <c r="L50" s="221">
        <f t="shared" si="3"/>
        <v>23</v>
      </c>
      <c r="M50" s="105">
        <v>2</v>
      </c>
      <c r="N50" s="248">
        <v>0</v>
      </c>
      <c r="O50" s="251">
        <f t="shared" si="4"/>
        <v>10</v>
      </c>
      <c r="P50" s="252">
        <f t="shared" si="5"/>
        <v>25</v>
      </c>
      <c r="Q50" s="266">
        <v>4</v>
      </c>
      <c r="R50" s="178">
        <v>0</v>
      </c>
      <c r="S50" s="266">
        <v>11</v>
      </c>
      <c r="T50" s="248">
        <v>1</v>
      </c>
      <c r="U50" s="266">
        <v>9</v>
      </c>
      <c r="V50" s="177">
        <v>0</v>
      </c>
      <c r="W50" s="251">
        <f t="shared" si="6"/>
        <v>25</v>
      </c>
      <c r="X50" s="263">
        <f t="shared" si="7"/>
        <v>50</v>
      </c>
      <c r="Y50" s="266">
        <v>12</v>
      </c>
      <c r="Z50" s="177">
        <v>0</v>
      </c>
      <c r="AA50" s="266">
        <v>6</v>
      </c>
      <c r="AB50" s="177">
        <v>0</v>
      </c>
      <c r="AC50" s="266">
        <v>11</v>
      </c>
      <c r="AD50" s="177">
        <v>0</v>
      </c>
      <c r="AE50" s="263">
        <f t="shared" si="8"/>
        <v>79</v>
      </c>
    </row>
    <row r="51" spans="1:31" ht="15" x14ac:dyDescent="0.25">
      <c r="A51" s="487"/>
      <c r="B51" s="504"/>
      <c r="C51" s="3" t="s">
        <v>8</v>
      </c>
      <c r="D51" s="105">
        <v>6</v>
      </c>
      <c r="E51" s="105">
        <v>6</v>
      </c>
      <c r="F51" s="105">
        <v>8</v>
      </c>
      <c r="G51" s="153">
        <f t="shared" si="2"/>
        <v>20</v>
      </c>
      <c r="H51" s="105">
        <v>4</v>
      </c>
      <c r="I51" s="177">
        <v>0</v>
      </c>
      <c r="J51" s="105">
        <v>1</v>
      </c>
      <c r="K51" s="214">
        <v>0</v>
      </c>
      <c r="L51" s="221">
        <f t="shared" si="3"/>
        <v>25</v>
      </c>
      <c r="M51" s="105">
        <v>1</v>
      </c>
      <c r="N51" s="248">
        <v>0</v>
      </c>
      <c r="O51" s="251">
        <f t="shared" si="4"/>
        <v>6</v>
      </c>
      <c r="P51" s="252">
        <f t="shared" si="5"/>
        <v>26</v>
      </c>
      <c r="Q51" s="266">
        <v>0</v>
      </c>
      <c r="R51" s="178">
        <v>0</v>
      </c>
      <c r="S51" s="266">
        <v>1</v>
      </c>
      <c r="T51" s="248">
        <v>0</v>
      </c>
      <c r="U51" s="266">
        <v>0</v>
      </c>
      <c r="V51" s="177">
        <v>0</v>
      </c>
      <c r="W51" s="251">
        <f t="shared" si="6"/>
        <v>1</v>
      </c>
      <c r="X51" s="263">
        <f t="shared" si="7"/>
        <v>27</v>
      </c>
      <c r="Y51" s="266">
        <v>1</v>
      </c>
      <c r="Z51" s="177">
        <v>0</v>
      </c>
      <c r="AA51" s="266">
        <v>0</v>
      </c>
      <c r="AB51" s="177">
        <v>0</v>
      </c>
      <c r="AC51" s="266">
        <v>0</v>
      </c>
      <c r="AD51" s="177">
        <v>0</v>
      </c>
      <c r="AE51" s="263">
        <f t="shared" si="8"/>
        <v>28</v>
      </c>
    </row>
    <row r="52" spans="1:31" ht="15.75" thickBot="1" x14ac:dyDescent="0.3">
      <c r="A52" s="487"/>
      <c r="B52" s="505"/>
      <c r="C52" s="4" t="s">
        <v>9</v>
      </c>
      <c r="D52" s="106">
        <v>0</v>
      </c>
      <c r="E52" s="106">
        <v>0</v>
      </c>
      <c r="F52" s="106">
        <v>0</v>
      </c>
      <c r="G52" s="153">
        <f t="shared" si="2"/>
        <v>0</v>
      </c>
      <c r="H52" s="106">
        <v>1</v>
      </c>
      <c r="I52" s="177">
        <v>0</v>
      </c>
      <c r="J52" s="106">
        <v>0</v>
      </c>
      <c r="K52" s="214">
        <v>0</v>
      </c>
      <c r="L52" s="221">
        <f t="shared" si="3"/>
        <v>1</v>
      </c>
      <c r="M52" s="106">
        <v>0</v>
      </c>
      <c r="N52" s="248">
        <v>0</v>
      </c>
      <c r="O52" s="251">
        <f t="shared" si="4"/>
        <v>1</v>
      </c>
      <c r="P52" s="252">
        <f t="shared" si="5"/>
        <v>1</v>
      </c>
      <c r="Q52" s="267">
        <v>0</v>
      </c>
      <c r="R52" s="178">
        <v>0</v>
      </c>
      <c r="S52" s="267">
        <v>0</v>
      </c>
      <c r="T52" s="248">
        <v>0</v>
      </c>
      <c r="U52" s="267">
        <v>0</v>
      </c>
      <c r="V52" s="177">
        <v>0</v>
      </c>
      <c r="W52" s="251">
        <f t="shared" si="6"/>
        <v>0</v>
      </c>
      <c r="X52" s="263">
        <f t="shared" si="7"/>
        <v>1</v>
      </c>
      <c r="Y52" s="267">
        <v>4</v>
      </c>
      <c r="Z52" s="177">
        <v>0</v>
      </c>
      <c r="AA52" s="267">
        <v>0</v>
      </c>
      <c r="AB52" s="177">
        <v>0</v>
      </c>
      <c r="AC52" s="267">
        <v>0</v>
      </c>
      <c r="AD52" s="177">
        <v>0</v>
      </c>
      <c r="AE52" s="263">
        <f t="shared" si="8"/>
        <v>5</v>
      </c>
    </row>
    <row r="53" spans="1:31" ht="15" x14ac:dyDescent="0.25">
      <c r="A53" s="487"/>
      <c r="B53" s="504" t="s">
        <v>30</v>
      </c>
      <c r="C53" s="3" t="s">
        <v>7</v>
      </c>
      <c r="D53" s="105">
        <v>24</v>
      </c>
      <c r="E53" s="105">
        <v>30</v>
      </c>
      <c r="F53" s="105">
        <v>27</v>
      </c>
      <c r="G53" s="153">
        <f t="shared" si="2"/>
        <v>81</v>
      </c>
      <c r="H53" s="105">
        <v>47</v>
      </c>
      <c r="I53" s="177">
        <v>6</v>
      </c>
      <c r="J53" s="105">
        <v>49</v>
      </c>
      <c r="K53" s="214">
        <v>6</v>
      </c>
      <c r="L53" s="221">
        <f t="shared" si="3"/>
        <v>177</v>
      </c>
      <c r="M53" s="105">
        <v>43</v>
      </c>
      <c r="N53" s="248">
        <v>7</v>
      </c>
      <c r="O53" s="251">
        <f t="shared" si="4"/>
        <v>158</v>
      </c>
      <c r="P53" s="252">
        <f t="shared" si="5"/>
        <v>239</v>
      </c>
      <c r="Q53" s="266">
        <v>57</v>
      </c>
      <c r="R53" s="178">
        <v>7</v>
      </c>
      <c r="S53" s="266">
        <v>44</v>
      </c>
      <c r="T53" s="248">
        <v>1</v>
      </c>
      <c r="U53" s="266">
        <v>38</v>
      </c>
      <c r="V53" s="177">
        <v>0</v>
      </c>
      <c r="W53" s="251">
        <f t="shared" si="6"/>
        <v>147</v>
      </c>
      <c r="X53" s="263">
        <f t="shared" si="7"/>
        <v>386</v>
      </c>
      <c r="Y53" s="266">
        <v>37</v>
      </c>
      <c r="Z53" s="177">
        <v>5</v>
      </c>
      <c r="AA53" s="266">
        <v>38</v>
      </c>
      <c r="AB53" s="177">
        <v>2</v>
      </c>
      <c r="AC53" s="266">
        <v>27</v>
      </c>
      <c r="AD53" s="177">
        <v>1</v>
      </c>
      <c r="AE53" s="263">
        <f t="shared" si="8"/>
        <v>496</v>
      </c>
    </row>
    <row r="54" spans="1:31" ht="15" x14ac:dyDescent="0.25">
      <c r="A54" s="487"/>
      <c r="B54" s="504"/>
      <c r="C54" s="3" t="s">
        <v>8</v>
      </c>
      <c r="D54" s="105">
        <v>5</v>
      </c>
      <c r="E54" s="105">
        <v>5</v>
      </c>
      <c r="F54" s="105">
        <v>11</v>
      </c>
      <c r="G54" s="153">
        <f t="shared" si="2"/>
        <v>21</v>
      </c>
      <c r="H54" s="105">
        <v>4</v>
      </c>
      <c r="I54" s="177">
        <v>0</v>
      </c>
      <c r="J54" s="105">
        <v>1</v>
      </c>
      <c r="K54" s="214">
        <v>0</v>
      </c>
      <c r="L54" s="221">
        <f t="shared" si="3"/>
        <v>26</v>
      </c>
      <c r="M54" s="105">
        <v>4</v>
      </c>
      <c r="N54" s="248">
        <v>0</v>
      </c>
      <c r="O54" s="251">
        <f t="shared" si="4"/>
        <v>9</v>
      </c>
      <c r="P54" s="252">
        <f t="shared" si="5"/>
        <v>30</v>
      </c>
      <c r="Q54" s="266">
        <v>0</v>
      </c>
      <c r="R54" s="178">
        <v>0</v>
      </c>
      <c r="S54" s="266">
        <v>0</v>
      </c>
      <c r="T54" s="248">
        <v>0</v>
      </c>
      <c r="U54" s="266">
        <v>3</v>
      </c>
      <c r="V54" s="177">
        <v>0</v>
      </c>
      <c r="W54" s="251">
        <f t="shared" si="6"/>
        <v>3</v>
      </c>
      <c r="X54" s="263">
        <f t="shared" si="7"/>
        <v>33</v>
      </c>
      <c r="Y54" s="266">
        <v>2</v>
      </c>
      <c r="Z54" s="177">
        <v>0</v>
      </c>
      <c r="AA54" s="266">
        <v>0</v>
      </c>
      <c r="AB54" s="177">
        <v>0</v>
      </c>
      <c r="AC54" s="266">
        <v>1</v>
      </c>
      <c r="AD54" s="177">
        <v>0</v>
      </c>
      <c r="AE54" s="263">
        <f t="shared" si="8"/>
        <v>36</v>
      </c>
    </row>
    <row r="55" spans="1:31" ht="15.75" thickBot="1" x14ac:dyDescent="0.3">
      <c r="A55" s="487"/>
      <c r="B55" s="505"/>
      <c r="C55" s="4" t="s">
        <v>9</v>
      </c>
      <c r="D55" s="106">
        <v>18</v>
      </c>
      <c r="E55" s="106">
        <v>26</v>
      </c>
      <c r="F55" s="106">
        <v>32</v>
      </c>
      <c r="G55" s="153">
        <f t="shared" si="2"/>
        <v>76</v>
      </c>
      <c r="H55" s="106">
        <v>29</v>
      </c>
      <c r="I55" s="177">
        <v>2</v>
      </c>
      <c r="J55" s="106">
        <v>52</v>
      </c>
      <c r="K55" s="214">
        <v>7</v>
      </c>
      <c r="L55" s="221">
        <f t="shared" si="3"/>
        <v>157</v>
      </c>
      <c r="M55" s="106">
        <v>44</v>
      </c>
      <c r="N55" s="248">
        <v>3</v>
      </c>
      <c r="O55" s="251">
        <f t="shared" si="4"/>
        <v>137</v>
      </c>
      <c r="P55" s="252">
        <f t="shared" si="5"/>
        <v>213</v>
      </c>
      <c r="Q55" s="267">
        <v>42</v>
      </c>
      <c r="R55" s="178">
        <v>7</v>
      </c>
      <c r="S55" s="267">
        <v>68</v>
      </c>
      <c r="T55" s="248">
        <v>4</v>
      </c>
      <c r="U55" s="267">
        <v>28</v>
      </c>
      <c r="V55" s="177">
        <v>1</v>
      </c>
      <c r="W55" s="251">
        <f t="shared" si="6"/>
        <v>150</v>
      </c>
      <c r="X55" s="263">
        <f t="shared" si="7"/>
        <v>363</v>
      </c>
      <c r="Y55" s="267">
        <v>43</v>
      </c>
      <c r="Z55" s="177">
        <v>1</v>
      </c>
      <c r="AA55" s="267">
        <v>37</v>
      </c>
      <c r="AB55" s="177">
        <v>2</v>
      </c>
      <c r="AC55" s="267">
        <v>43</v>
      </c>
      <c r="AD55" s="177">
        <v>0</v>
      </c>
      <c r="AE55" s="263">
        <f t="shared" si="8"/>
        <v>489</v>
      </c>
    </row>
    <row r="56" spans="1:31" ht="15" x14ac:dyDescent="0.25">
      <c r="A56" s="487"/>
      <c r="B56" s="504" t="s">
        <v>31</v>
      </c>
      <c r="C56" s="3" t="s">
        <v>7</v>
      </c>
      <c r="D56" s="105">
        <v>0</v>
      </c>
      <c r="E56" s="105">
        <v>0</v>
      </c>
      <c r="F56" s="105">
        <v>0</v>
      </c>
      <c r="G56" s="153">
        <f t="shared" si="2"/>
        <v>0</v>
      </c>
      <c r="H56" s="105">
        <v>0</v>
      </c>
      <c r="I56" s="177">
        <v>0</v>
      </c>
      <c r="J56" s="105">
        <v>0</v>
      </c>
      <c r="K56" s="214">
        <v>0</v>
      </c>
      <c r="L56" s="221">
        <f t="shared" si="3"/>
        <v>0</v>
      </c>
      <c r="M56" s="105">
        <v>0</v>
      </c>
      <c r="N56" s="248">
        <v>0</v>
      </c>
      <c r="O56" s="251">
        <f t="shared" si="4"/>
        <v>0</v>
      </c>
      <c r="P56" s="252">
        <f t="shared" si="5"/>
        <v>0</v>
      </c>
      <c r="Q56" s="266">
        <v>0</v>
      </c>
      <c r="R56" s="178">
        <v>0</v>
      </c>
      <c r="S56" s="266">
        <v>0</v>
      </c>
      <c r="T56" s="248">
        <v>0</v>
      </c>
      <c r="U56" s="266">
        <v>1</v>
      </c>
      <c r="V56" s="177">
        <v>0</v>
      </c>
      <c r="W56" s="251">
        <f t="shared" si="6"/>
        <v>1</v>
      </c>
      <c r="X56" s="263">
        <f t="shared" si="7"/>
        <v>1</v>
      </c>
      <c r="Y56" s="266">
        <v>0</v>
      </c>
      <c r="Z56" s="177">
        <v>0</v>
      </c>
      <c r="AA56" s="266">
        <v>0</v>
      </c>
      <c r="AB56" s="177">
        <v>0</v>
      </c>
      <c r="AC56" s="266">
        <v>0</v>
      </c>
      <c r="AD56" s="177">
        <v>0</v>
      </c>
      <c r="AE56" s="263">
        <f t="shared" si="8"/>
        <v>1</v>
      </c>
    </row>
    <row r="57" spans="1:31" ht="15" x14ac:dyDescent="0.25">
      <c r="A57" s="487"/>
      <c r="B57" s="504"/>
      <c r="C57" s="3" t="s">
        <v>8</v>
      </c>
      <c r="D57" s="105">
        <v>0</v>
      </c>
      <c r="E57" s="105">
        <v>0</v>
      </c>
      <c r="F57" s="105">
        <v>0</v>
      </c>
      <c r="G57" s="153">
        <f t="shared" si="2"/>
        <v>0</v>
      </c>
      <c r="H57" s="105">
        <v>0</v>
      </c>
      <c r="I57" s="177">
        <v>0</v>
      </c>
      <c r="J57" s="105">
        <v>0</v>
      </c>
      <c r="K57" s="214">
        <v>0</v>
      </c>
      <c r="L57" s="221">
        <f t="shared" si="3"/>
        <v>0</v>
      </c>
      <c r="M57" s="105">
        <v>0</v>
      </c>
      <c r="N57" s="248">
        <v>0</v>
      </c>
      <c r="O57" s="251">
        <f t="shared" si="4"/>
        <v>0</v>
      </c>
      <c r="P57" s="252">
        <f t="shared" si="5"/>
        <v>0</v>
      </c>
      <c r="Q57" s="266">
        <v>0</v>
      </c>
      <c r="R57" s="178">
        <v>0</v>
      </c>
      <c r="S57" s="266">
        <v>0</v>
      </c>
      <c r="T57" s="248">
        <v>0</v>
      </c>
      <c r="U57" s="266">
        <v>0</v>
      </c>
      <c r="V57" s="177">
        <v>0</v>
      </c>
      <c r="W57" s="251">
        <f t="shared" si="6"/>
        <v>0</v>
      </c>
      <c r="X57" s="263">
        <f t="shared" si="7"/>
        <v>0</v>
      </c>
      <c r="Y57" s="266">
        <v>0</v>
      </c>
      <c r="Z57" s="177">
        <v>0</v>
      </c>
      <c r="AA57" s="266">
        <v>0</v>
      </c>
      <c r="AB57" s="177">
        <v>0</v>
      </c>
      <c r="AC57" s="266">
        <v>0</v>
      </c>
      <c r="AD57" s="177">
        <v>0</v>
      </c>
      <c r="AE57" s="263">
        <f t="shared" si="8"/>
        <v>0</v>
      </c>
    </row>
    <row r="58" spans="1:31" ht="15.75" thickBot="1" x14ac:dyDescent="0.3">
      <c r="A58" s="487"/>
      <c r="B58" s="505"/>
      <c r="C58" s="4" t="s">
        <v>9</v>
      </c>
      <c r="D58" s="106">
        <v>0</v>
      </c>
      <c r="E58" s="106">
        <v>0</v>
      </c>
      <c r="F58" s="106">
        <v>0</v>
      </c>
      <c r="G58" s="153">
        <f t="shared" si="2"/>
        <v>0</v>
      </c>
      <c r="H58" s="106">
        <v>0</v>
      </c>
      <c r="I58" s="177">
        <v>0</v>
      </c>
      <c r="J58" s="106">
        <v>0</v>
      </c>
      <c r="K58" s="214">
        <v>0</v>
      </c>
      <c r="L58" s="221">
        <f t="shared" si="3"/>
        <v>0</v>
      </c>
      <c r="M58" s="106">
        <v>0</v>
      </c>
      <c r="N58" s="248">
        <v>0</v>
      </c>
      <c r="O58" s="251">
        <f t="shared" si="4"/>
        <v>0</v>
      </c>
      <c r="P58" s="252">
        <f t="shared" si="5"/>
        <v>0</v>
      </c>
      <c r="Q58" s="267">
        <v>0</v>
      </c>
      <c r="R58" s="178">
        <v>0</v>
      </c>
      <c r="S58" s="267">
        <v>0</v>
      </c>
      <c r="T58" s="248">
        <v>0</v>
      </c>
      <c r="U58" s="267">
        <v>0</v>
      </c>
      <c r="V58" s="177">
        <v>0</v>
      </c>
      <c r="W58" s="251">
        <f t="shared" si="6"/>
        <v>0</v>
      </c>
      <c r="X58" s="263">
        <f t="shared" si="7"/>
        <v>0</v>
      </c>
      <c r="Y58" s="267">
        <v>0</v>
      </c>
      <c r="Z58" s="177">
        <v>0</v>
      </c>
      <c r="AA58" s="267">
        <v>0</v>
      </c>
      <c r="AB58" s="177">
        <v>0</v>
      </c>
      <c r="AC58" s="267">
        <v>0</v>
      </c>
      <c r="AD58" s="177">
        <v>0</v>
      </c>
      <c r="AE58" s="263">
        <f t="shared" si="8"/>
        <v>0</v>
      </c>
    </row>
    <row r="59" spans="1:31" ht="15" x14ac:dyDescent="0.25">
      <c r="A59" s="487"/>
      <c r="B59" s="504" t="s">
        <v>32</v>
      </c>
      <c r="C59" s="3" t="s">
        <v>7</v>
      </c>
      <c r="D59" s="105">
        <v>1</v>
      </c>
      <c r="E59" s="105">
        <v>3</v>
      </c>
      <c r="F59" s="105">
        <v>4</v>
      </c>
      <c r="G59" s="153">
        <f t="shared" si="2"/>
        <v>8</v>
      </c>
      <c r="H59" s="105">
        <v>2</v>
      </c>
      <c r="I59" s="177">
        <v>0</v>
      </c>
      <c r="J59" s="105">
        <v>2</v>
      </c>
      <c r="K59" s="214">
        <v>0</v>
      </c>
      <c r="L59" s="221">
        <f t="shared" si="3"/>
        <v>12</v>
      </c>
      <c r="M59" s="105">
        <v>2</v>
      </c>
      <c r="N59" s="248">
        <v>0</v>
      </c>
      <c r="O59" s="251">
        <f t="shared" si="4"/>
        <v>6</v>
      </c>
      <c r="P59" s="252">
        <f t="shared" si="5"/>
        <v>14</v>
      </c>
      <c r="Q59" s="266">
        <v>2</v>
      </c>
      <c r="R59" s="178">
        <v>0</v>
      </c>
      <c r="S59" s="266">
        <v>1</v>
      </c>
      <c r="T59" s="248">
        <v>0</v>
      </c>
      <c r="U59" s="266">
        <v>1</v>
      </c>
      <c r="V59" s="177">
        <v>0</v>
      </c>
      <c r="W59" s="251">
        <f t="shared" si="6"/>
        <v>4</v>
      </c>
      <c r="X59" s="263">
        <f t="shared" si="7"/>
        <v>18</v>
      </c>
      <c r="Y59" s="266">
        <v>4</v>
      </c>
      <c r="Z59" s="177">
        <v>0</v>
      </c>
      <c r="AA59" s="266">
        <v>4</v>
      </c>
      <c r="AB59" s="177">
        <v>0</v>
      </c>
      <c r="AC59" s="266">
        <v>4</v>
      </c>
      <c r="AD59" s="177">
        <v>0</v>
      </c>
      <c r="AE59" s="263">
        <f t="shared" si="8"/>
        <v>30</v>
      </c>
    </row>
    <row r="60" spans="1:31" ht="15" x14ac:dyDescent="0.25">
      <c r="A60" s="487"/>
      <c r="B60" s="504"/>
      <c r="C60" s="3" t="s">
        <v>8</v>
      </c>
      <c r="D60" s="105">
        <v>0</v>
      </c>
      <c r="E60" s="105">
        <v>2</v>
      </c>
      <c r="F60" s="105">
        <v>1</v>
      </c>
      <c r="G60" s="153">
        <f t="shared" si="2"/>
        <v>3</v>
      </c>
      <c r="H60" s="105">
        <v>0</v>
      </c>
      <c r="I60" s="177">
        <v>0</v>
      </c>
      <c r="J60" s="105">
        <v>0</v>
      </c>
      <c r="K60" s="214">
        <v>0</v>
      </c>
      <c r="L60" s="221">
        <f t="shared" si="3"/>
        <v>3</v>
      </c>
      <c r="M60" s="105">
        <v>0</v>
      </c>
      <c r="N60" s="248">
        <v>0</v>
      </c>
      <c r="O60" s="251">
        <f t="shared" si="4"/>
        <v>0</v>
      </c>
      <c r="P60" s="252">
        <f t="shared" si="5"/>
        <v>3</v>
      </c>
      <c r="Q60" s="266">
        <v>0</v>
      </c>
      <c r="R60" s="178">
        <v>0</v>
      </c>
      <c r="S60" s="266">
        <v>0</v>
      </c>
      <c r="T60" s="248">
        <v>0</v>
      </c>
      <c r="U60" s="266">
        <v>0</v>
      </c>
      <c r="V60" s="177">
        <v>0</v>
      </c>
      <c r="W60" s="251">
        <f t="shared" si="6"/>
        <v>0</v>
      </c>
      <c r="X60" s="263">
        <f t="shared" si="7"/>
        <v>3</v>
      </c>
      <c r="Y60" s="266">
        <v>0</v>
      </c>
      <c r="Z60" s="177">
        <v>0</v>
      </c>
      <c r="AA60" s="266">
        <v>0</v>
      </c>
      <c r="AB60" s="177">
        <v>0</v>
      </c>
      <c r="AC60" s="266">
        <v>0</v>
      </c>
      <c r="AD60" s="177">
        <v>0</v>
      </c>
      <c r="AE60" s="263">
        <f t="shared" si="8"/>
        <v>3</v>
      </c>
    </row>
    <row r="61" spans="1:31" ht="15.75" thickBot="1" x14ac:dyDescent="0.3">
      <c r="A61" s="487"/>
      <c r="B61" s="505"/>
      <c r="C61" s="4" t="s">
        <v>9</v>
      </c>
      <c r="D61" s="106">
        <v>1</v>
      </c>
      <c r="E61" s="106">
        <v>0</v>
      </c>
      <c r="F61" s="106">
        <v>5</v>
      </c>
      <c r="G61" s="153">
        <f t="shared" si="2"/>
        <v>6</v>
      </c>
      <c r="H61" s="106">
        <v>3</v>
      </c>
      <c r="I61" s="177">
        <v>0</v>
      </c>
      <c r="J61" s="106">
        <v>5</v>
      </c>
      <c r="K61" s="214">
        <v>0</v>
      </c>
      <c r="L61" s="221">
        <f t="shared" si="3"/>
        <v>14</v>
      </c>
      <c r="M61" s="106">
        <v>4</v>
      </c>
      <c r="N61" s="248">
        <v>0</v>
      </c>
      <c r="O61" s="251">
        <f t="shared" si="4"/>
        <v>12</v>
      </c>
      <c r="P61" s="252">
        <f t="shared" si="5"/>
        <v>18</v>
      </c>
      <c r="Q61" s="267">
        <v>3</v>
      </c>
      <c r="R61" s="178">
        <v>0</v>
      </c>
      <c r="S61" s="267">
        <v>1</v>
      </c>
      <c r="T61" s="248">
        <v>0</v>
      </c>
      <c r="U61" s="267">
        <v>0</v>
      </c>
      <c r="V61" s="177">
        <v>0</v>
      </c>
      <c r="W61" s="251">
        <f t="shared" si="6"/>
        <v>4</v>
      </c>
      <c r="X61" s="263">
        <f t="shared" si="7"/>
        <v>22</v>
      </c>
      <c r="Y61" s="267">
        <v>2</v>
      </c>
      <c r="Z61" s="177">
        <v>0</v>
      </c>
      <c r="AA61" s="267">
        <v>3</v>
      </c>
      <c r="AB61" s="177">
        <v>0</v>
      </c>
      <c r="AC61" s="267">
        <v>4</v>
      </c>
      <c r="AD61" s="177">
        <v>0</v>
      </c>
      <c r="AE61" s="263">
        <f t="shared" si="8"/>
        <v>31</v>
      </c>
    </row>
    <row r="62" spans="1:31" ht="15" x14ac:dyDescent="0.25">
      <c r="A62" s="487"/>
      <c r="B62" s="504" t="s">
        <v>33</v>
      </c>
      <c r="C62" s="3" t="s">
        <v>7</v>
      </c>
      <c r="D62" s="105">
        <v>0</v>
      </c>
      <c r="E62" s="105">
        <v>0</v>
      </c>
      <c r="F62" s="105">
        <v>0</v>
      </c>
      <c r="G62" s="153">
        <f t="shared" si="2"/>
        <v>0</v>
      </c>
      <c r="H62" s="105">
        <v>0</v>
      </c>
      <c r="I62" s="177">
        <v>0</v>
      </c>
      <c r="J62" s="105">
        <v>0</v>
      </c>
      <c r="K62" s="214">
        <v>0</v>
      </c>
      <c r="L62" s="221">
        <f t="shared" si="3"/>
        <v>0</v>
      </c>
      <c r="M62" s="105">
        <v>0</v>
      </c>
      <c r="N62" s="248">
        <v>0</v>
      </c>
      <c r="O62" s="251">
        <f t="shared" si="4"/>
        <v>0</v>
      </c>
      <c r="P62" s="252">
        <f t="shared" si="5"/>
        <v>0</v>
      </c>
      <c r="Q62" s="266">
        <v>0</v>
      </c>
      <c r="R62" s="178">
        <v>0</v>
      </c>
      <c r="S62" s="266">
        <v>0</v>
      </c>
      <c r="T62" s="248">
        <v>0</v>
      </c>
      <c r="U62" s="266">
        <v>0</v>
      </c>
      <c r="V62" s="177">
        <v>0</v>
      </c>
      <c r="W62" s="251">
        <f t="shared" si="6"/>
        <v>0</v>
      </c>
      <c r="X62" s="263">
        <f t="shared" si="7"/>
        <v>0</v>
      </c>
      <c r="Y62" s="266">
        <v>0</v>
      </c>
      <c r="Z62" s="177">
        <v>0</v>
      </c>
      <c r="AA62" s="266">
        <v>0</v>
      </c>
      <c r="AB62" s="177">
        <v>0</v>
      </c>
      <c r="AC62" s="266">
        <v>0</v>
      </c>
      <c r="AD62" s="177">
        <v>0</v>
      </c>
      <c r="AE62" s="263">
        <f t="shared" si="8"/>
        <v>0</v>
      </c>
    </row>
    <row r="63" spans="1:31" ht="15" x14ac:dyDescent="0.25">
      <c r="A63" s="487"/>
      <c r="B63" s="504"/>
      <c r="C63" s="3" t="s">
        <v>8</v>
      </c>
      <c r="D63" s="105">
        <v>1</v>
      </c>
      <c r="E63" s="105">
        <v>0</v>
      </c>
      <c r="F63" s="105">
        <v>1</v>
      </c>
      <c r="G63" s="153">
        <f t="shared" si="2"/>
        <v>2</v>
      </c>
      <c r="H63" s="105">
        <v>0</v>
      </c>
      <c r="I63" s="177">
        <v>0</v>
      </c>
      <c r="J63" s="105">
        <v>0</v>
      </c>
      <c r="K63" s="214">
        <v>0</v>
      </c>
      <c r="L63" s="221">
        <f t="shared" si="3"/>
        <v>2</v>
      </c>
      <c r="M63" s="105">
        <v>0</v>
      </c>
      <c r="N63" s="248">
        <v>0</v>
      </c>
      <c r="O63" s="251">
        <f t="shared" si="4"/>
        <v>0</v>
      </c>
      <c r="P63" s="252">
        <f t="shared" si="5"/>
        <v>2</v>
      </c>
      <c r="Q63" s="266">
        <v>0</v>
      </c>
      <c r="R63" s="178">
        <v>0</v>
      </c>
      <c r="S63" s="266">
        <v>0</v>
      </c>
      <c r="T63" s="248">
        <v>0</v>
      </c>
      <c r="U63" s="266"/>
      <c r="V63" s="177">
        <v>0</v>
      </c>
      <c r="W63" s="251">
        <f t="shared" si="6"/>
        <v>0</v>
      </c>
      <c r="X63" s="263">
        <f t="shared" si="7"/>
        <v>2</v>
      </c>
      <c r="Y63" s="266">
        <v>0</v>
      </c>
      <c r="Z63" s="177">
        <v>0</v>
      </c>
      <c r="AA63" s="266">
        <v>0</v>
      </c>
      <c r="AB63" s="177">
        <v>0</v>
      </c>
      <c r="AC63" s="266">
        <v>0</v>
      </c>
      <c r="AD63" s="177">
        <v>0</v>
      </c>
      <c r="AE63" s="263">
        <f t="shared" si="8"/>
        <v>2</v>
      </c>
    </row>
    <row r="64" spans="1:31" ht="15.75" thickBot="1" x14ac:dyDescent="0.3">
      <c r="A64" s="487"/>
      <c r="B64" s="505"/>
      <c r="C64" s="4" t="s">
        <v>9</v>
      </c>
      <c r="D64" s="106">
        <v>0</v>
      </c>
      <c r="E64" s="106">
        <v>0</v>
      </c>
      <c r="F64" s="106">
        <v>0</v>
      </c>
      <c r="G64" s="153">
        <f t="shared" si="2"/>
        <v>0</v>
      </c>
      <c r="H64" s="106">
        <v>0</v>
      </c>
      <c r="I64" s="177">
        <v>0</v>
      </c>
      <c r="J64" s="106">
        <v>0</v>
      </c>
      <c r="K64" s="214">
        <v>0</v>
      </c>
      <c r="L64" s="221">
        <f t="shared" si="3"/>
        <v>0</v>
      </c>
      <c r="M64" s="106">
        <v>0</v>
      </c>
      <c r="N64" s="248">
        <v>0</v>
      </c>
      <c r="O64" s="251">
        <f t="shared" si="4"/>
        <v>0</v>
      </c>
      <c r="P64" s="252">
        <f t="shared" si="5"/>
        <v>0</v>
      </c>
      <c r="Q64" s="267">
        <v>0</v>
      </c>
      <c r="R64" s="178">
        <v>0</v>
      </c>
      <c r="S64" s="267">
        <v>0</v>
      </c>
      <c r="T64" s="248">
        <v>0</v>
      </c>
      <c r="U64" s="267"/>
      <c r="V64" s="177">
        <v>0</v>
      </c>
      <c r="W64" s="251">
        <f t="shared" si="6"/>
        <v>0</v>
      </c>
      <c r="X64" s="263">
        <f t="shared" si="7"/>
        <v>0</v>
      </c>
      <c r="Y64" s="267">
        <v>0</v>
      </c>
      <c r="Z64" s="177">
        <v>0</v>
      </c>
      <c r="AA64" s="267">
        <v>0</v>
      </c>
      <c r="AB64" s="177">
        <v>0</v>
      </c>
      <c r="AC64" s="267">
        <v>0</v>
      </c>
      <c r="AD64" s="177">
        <v>0</v>
      </c>
      <c r="AE64" s="263">
        <f t="shared" si="8"/>
        <v>0</v>
      </c>
    </row>
    <row r="65" spans="1:31" ht="15" x14ac:dyDescent="0.25">
      <c r="A65" s="487"/>
      <c r="B65" s="504" t="s">
        <v>34</v>
      </c>
      <c r="C65" s="3" t="s">
        <v>7</v>
      </c>
      <c r="D65" s="105">
        <v>0</v>
      </c>
      <c r="E65" s="105">
        <v>0</v>
      </c>
      <c r="F65" s="105">
        <v>0</v>
      </c>
      <c r="G65" s="153">
        <f t="shared" si="2"/>
        <v>0</v>
      </c>
      <c r="H65" s="105">
        <v>1</v>
      </c>
      <c r="I65" s="177">
        <v>0</v>
      </c>
      <c r="J65" s="105">
        <v>1</v>
      </c>
      <c r="K65" s="214">
        <v>0</v>
      </c>
      <c r="L65" s="221">
        <f t="shared" si="3"/>
        <v>2</v>
      </c>
      <c r="M65" s="105">
        <v>0</v>
      </c>
      <c r="N65" s="248">
        <v>0</v>
      </c>
      <c r="O65" s="251">
        <f t="shared" si="4"/>
        <v>2</v>
      </c>
      <c r="P65" s="252">
        <f t="shared" si="5"/>
        <v>2</v>
      </c>
      <c r="Q65" s="266">
        <v>0</v>
      </c>
      <c r="R65" s="178">
        <v>0</v>
      </c>
      <c r="S65" s="266">
        <v>0</v>
      </c>
      <c r="T65" s="248">
        <v>0</v>
      </c>
      <c r="U65" s="266">
        <v>0</v>
      </c>
      <c r="V65" s="177">
        <v>0</v>
      </c>
      <c r="W65" s="251">
        <f t="shared" si="6"/>
        <v>0</v>
      </c>
      <c r="X65" s="263">
        <f t="shared" si="7"/>
        <v>2</v>
      </c>
      <c r="Y65" s="266">
        <v>0</v>
      </c>
      <c r="Z65" s="177">
        <v>0</v>
      </c>
      <c r="AA65" s="266">
        <v>0</v>
      </c>
      <c r="AB65" s="177">
        <v>0</v>
      </c>
      <c r="AC65" s="266">
        <v>0</v>
      </c>
      <c r="AD65" s="177">
        <v>0</v>
      </c>
      <c r="AE65" s="263">
        <f t="shared" si="8"/>
        <v>2</v>
      </c>
    </row>
    <row r="66" spans="1:31" ht="15" x14ac:dyDescent="0.25">
      <c r="A66" s="487"/>
      <c r="B66" s="504"/>
      <c r="C66" s="3" t="s">
        <v>8</v>
      </c>
      <c r="D66" s="105">
        <v>0</v>
      </c>
      <c r="E66" s="105">
        <v>0</v>
      </c>
      <c r="F66" s="105">
        <v>1</v>
      </c>
      <c r="G66" s="153">
        <f t="shared" si="2"/>
        <v>1</v>
      </c>
      <c r="H66" s="105">
        <v>0</v>
      </c>
      <c r="I66" s="177">
        <v>0</v>
      </c>
      <c r="J66" s="105">
        <v>0</v>
      </c>
      <c r="K66" s="214">
        <v>0</v>
      </c>
      <c r="L66" s="221">
        <f t="shared" si="3"/>
        <v>1</v>
      </c>
      <c r="M66" s="105">
        <v>0</v>
      </c>
      <c r="N66" s="248">
        <v>0</v>
      </c>
      <c r="O66" s="251">
        <f t="shared" si="4"/>
        <v>0</v>
      </c>
      <c r="P66" s="252">
        <f t="shared" si="5"/>
        <v>1</v>
      </c>
      <c r="Q66" s="266">
        <v>0</v>
      </c>
      <c r="R66" s="178">
        <v>0</v>
      </c>
      <c r="S66" s="266">
        <v>0</v>
      </c>
      <c r="T66" s="248">
        <v>0</v>
      </c>
      <c r="U66" s="266"/>
      <c r="V66" s="177">
        <v>0</v>
      </c>
      <c r="W66" s="251">
        <f t="shared" si="6"/>
        <v>0</v>
      </c>
      <c r="X66" s="263">
        <f t="shared" si="7"/>
        <v>1</v>
      </c>
      <c r="Y66" s="266">
        <v>0</v>
      </c>
      <c r="Z66" s="177">
        <v>0</v>
      </c>
      <c r="AA66" s="266">
        <v>0</v>
      </c>
      <c r="AB66" s="177">
        <v>0</v>
      </c>
      <c r="AC66" s="266">
        <v>0</v>
      </c>
      <c r="AD66" s="177">
        <v>0</v>
      </c>
      <c r="AE66" s="263">
        <f t="shared" si="8"/>
        <v>1</v>
      </c>
    </row>
    <row r="67" spans="1:31" ht="15.75" thickBot="1" x14ac:dyDescent="0.3">
      <c r="A67" s="487"/>
      <c r="B67" s="505"/>
      <c r="C67" s="4" t="s">
        <v>9</v>
      </c>
      <c r="D67" s="106">
        <v>0</v>
      </c>
      <c r="E67" s="106">
        <v>2</v>
      </c>
      <c r="F67" s="106">
        <v>0</v>
      </c>
      <c r="G67" s="153">
        <f t="shared" si="2"/>
        <v>2</v>
      </c>
      <c r="H67" s="106">
        <v>0</v>
      </c>
      <c r="I67" s="177">
        <v>0</v>
      </c>
      <c r="J67" s="106">
        <v>4</v>
      </c>
      <c r="K67" s="214">
        <v>0</v>
      </c>
      <c r="L67" s="221">
        <f t="shared" si="3"/>
        <v>6</v>
      </c>
      <c r="M67" s="106">
        <v>0</v>
      </c>
      <c r="N67" s="248">
        <v>0</v>
      </c>
      <c r="O67" s="251">
        <f t="shared" si="4"/>
        <v>4</v>
      </c>
      <c r="P67" s="252">
        <f t="shared" si="5"/>
        <v>6</v>
      </c>
      <c r="Q67" s="267">
        <v>0</v>
      </c>
      <c r="R67" s="178">
        <v>0</v>
      </c>
      <c r="S67" s="267">
        <v>0</v>
      </c>
      <c r="T67" s="248">
        <v>0</v>
      </c>
      <c r="U67" s="267"/>
      <c r="V67" s="177">
        <v>0</v>
      </c>
      <c r="W67" s="251">
        <f t="shared" si="6"/>
        <v>0</v>
      </c>
      <c r="X67" s="263">
        <f t="shared" si="7"/>
        <v>6</v>
      </c>
      <c r="Y67" s="267">
        <v>0</v>
      </c>
      <c r="Z67" s="177">
        <v>0</v>
      </c>
      <c r="AA67" s="267">
        <v>0</v>
      </c>
      <c r="AB67" s="177">
        <v>0</v>
      </c>
      <c r="AC67" s="267">
        <v>0</v>
      </c>
      <c r="AD67" s="177">
        <v>0</v>
      </c>
      <c r="AE67" s="263">
        <f t="shared" si="8"/>
        <v>6</v>
      </c>
    </row>
    <row r="68" spans="1:31" ht="63.75" x14ac:dyDescent="0.25">
      <c r="A68" s="487"/>
      <c r="B68" s="526" t="s">
        <v>35</v>
      </c>
      <c r="C68" s="6" t="s">
        <v>36</v>
      </c>
      <c r="D68" s="192">
        <v>2645</v>
      </c>
      <c r="E68" s="192">
        <v>2393</v>
      </c>
      <c r="F68" s="192">
        <v>4359</v>
      </c>
      <c r="G68" s="194">
        <f t="shared" si="2"/>
        <v>9397</v>
      </c>
      <c r="H68" s="192">
        <v>3421</v>
      </c>
      <c r="I68" s="195">
        <v>477</v>
      </c>
      <c r="J68" s="192">
        <v>3394</v>
      </c>
      <c r="K68" s="261">
        <v>536</v>
      </c>
      <c r="L68" s="194">
        <f t="shared" si="3"/>
        <v>16212</v>
      </c>
      <c r="M68" s="192">
        <v>2911</v>
      </c>
      <c r="N68" s="195">
        <v>331</v>
      </c>
      <c r="O68" s="194">
        <f t="shared" si="4"/>
        <v>11070</v>
      </c>
      <c r="P68" s="263">
        <f t="shared" si="5"/>
        <v>20467</v>
      </c>
      <c r="Q68" s="273">
        <v>4338</v>
      </c>
      <c r="R68" s="195">
        <v>0</v>
      </c>
      <c r="S68" s="273">
        <v>4139</v>
      </c>
      <c r="T68" s="195">
        <v>414</v>
      </c>
      <c r="U68" s="328">
        <v>4599</v>
      </c>
      <c r="V68" s="195">
        <v>0</v>
      </c>
      <c r="W68" s="251">
        <f t="shared" si="6"/>
        <v>13490</v>
      </c>
      <c r="X68" s="263">
        <f t="shared" si="7"/>
        <v>33957</v>
      </c>
      <c r="Y68" s="328">
        <v>4225</v>
      </c>
      <c r="Z68" s="195">
        <v>437</v>
      </c>
      <c r="AA68" s="328">
        <v>3781</v>
      </c>
      <c r="AB68" s="195">
        <v>366</v>
      </c>
      <c r="AC68" s="328">
        <v>4501</v>
      </c>
      <c r="AD68" s="195">
        <v>328</v>
      </c>
      <c r="AE68" s="263">
        <f t="shared" si="8"/>
        <v>47595</v>
      </c>
    </row>
    <row r="69" spans="1:31" ht="51" x14ac:dyDescent="0.25">
      <c r="A69" s="487"/>
      <c r="B69" s="526"/>
      <c r="C69" s="6" t="s">
        <v>37</v>
      </c>
      <c r="D69" s="192">
        <v>0</v>
      </c>
      <c r="E69" s="192">
        <v>0</v>
      </c>
      <c r="F69" s="192">
        <v>0</v>
      </c>
      <c r="G69" s="194">
        <f t="shared" si="2"/>
        <v>0</v>
      </c>
      <c r="H69" s="192">
        <v>0</v>
      </c>
      <c r="I69" s="195">
        <v>0</v>
      </c>
      <c r="J69" s="192">
        <v>0</v>
      </c>
      <c r="K69" s="261">
        <v>0</v>
      </c>
      <c r="L69" s="194">
        <f t="shared" si="3"/>
        <v>0</v>
      </c>
      <c r="M69" s="192">
        <v>0</v>
      </c>
      <c r="N69" s="195">
        <v>0</v>
      </c>
      <c r="O69" s="194">
        <f t="shared" si="4"/>
        <v>0</v>
      </c>
      <c r="P69" s="263">
        <f t="shared" si="5"/>
        <v>0</v>
      </c>
      <c r="Q69" s="273">
        <v>0</v>
      </c>
      <c r="R69" s="195">
        <v>0</v>
      </c>
      <c r="S69" s="273">
        <v>0</v>
      </c>
      <c r="T69" s="195">
        <v>0</v>
      </c>
      <c r="U69" s="328">
        <v>0</v>
      </c>
      <c r="V69" s="195">
        <v>0</v>
      </c>
      <c r="W69" s="251">
        <f t="shared" si="6"/>
        <v>0</v>
      </c>
      <c r="X69" s="263">
        <f t="shared" si="7"/>
        <v>0</v>
      </c>
      <c r="Y69" s="328">
        <v>0</v>
      </c>
      <c r="Z69" s="195">
        <v>0</v>
      </c>
      <c r="AA69" s="328">
        <v>0</v>
      </c>
      <c r="AB69" s="195">
        <v>0</v>
      </c>
      <c r="AC69" s="328">
        <v>0</v>
      </c>
      <c r="AD69" s="195">
        <v>0</v>
      </c>
      <c r="AE69" s="263">
        <f t="shared" si="8"/>
        <v>0</v>
      </c>
    </row>
    <row r="70" spans="1:31" ht="90" thickBot="1" x14ac:dyDescent="0.3">
      <c r="A70" s="487"/>
      <c r="B70" s="527"/>
      <c r="C70" s="7" t="s">
        <v>38</v>
      </c>
      <c r="D70" s="193">
        <v>627</v>
      </c>
      <c r="E70" s="193">
        <v>523</v>
      </c>
      <c r="F70" s="193">
        <v>1569</v>
      </c>
      <c r="G70" s="194">
        <f t="shared" ref="G70:G142" si="15">D70+E70+F70</f>
        <v>2719</v>
      </c>
      <c r="H70" s="193">
        <v>515</v>
      </c>
      <c r="I70" s="195">
        <v>71</v>
      </c>
      <c r="J70" s="193">
        <v>486</v>
      </c>
      <c r="K70" s="261">
        <v>134</v>
      </c>
      <c r="L70" s="194">
        <f t="shared" ref="L70:L142" si="16">D70+E70+F70+H70+J70</f>
        <v>3720</v>
      </c>
      <c r="M70" s="193">
        <v>403</v>
      </c>
      <c r="N70" s="195">
        <v>124</v>
      </c>
      <c r="O70" s="194">
        <f t="shared" ref="O70:O142" si="17">H70+I70+J70+K70+M70+N70</f>
        <v>1733</v>
      </c>
      <c r="P70" s="263">
        <f t="shared" ref="P70:P142" si="18">D70+E70+F70+H70+I70+J70+K70+M70+N70</f>
        <v>4452</v>
      </c>
      <c r="Q70" s="274">
        <v>828</v>
      </c>
      <c r="R70" s="195">
        <v>0</v>
      </c>
      <c r="S70" s="274">
        <v>835</v>
      </c>
      <c r="T70" s="195">
        <v>78</v>
      </c>
      <c r="U70" s="329">
        <v>873</v>
      </c>
      <c r="V70" s="195">
        <v>0</v>
      </c>
      <c r="W70" s="251">
        <f t="shared" ref="W70:W133" si="19">V70+U70+T70+S70+R70+Q70</f>
        <v>2614</v>
      </c>
      <c r="X70" s="263">
        <f t="shared" ref="X70:X133" si="20">D70+E70+F70+H70+I70+J70+K70+M70+N70+Q70+R70+S70+T70+U70+V70</f>
        <v>7066</v>
      </c>
      <c r="Y70" s="329">
        <v>593</v>
      </c>
      <c r="Z70" s="195">
        <v>60</v>
      </c>
      <c r="AA70" s="329">
        <v>553</v>
      </c>
      <c r="AB70" s="195">
        <v>122</v>
      </c>
      <c r="AC70" s="329">
        <v>512</v>
      </c>
      <c r="AD70" s="195">
        <v>116</v>
      </c>
      <c r="AE70" s="263">
        <f t="shared" ref="AE70:AE133" si="21">D70+E70+F70+H70+I70+J70+K70+M70+N70+Q70+R70+S70+T70+U70+V70+Y70+Z70+AA70+AB70+AC70+AD70</f>
        <v>9022</v>
      </c>
    </row>
    <row r="71" spans="1:31" ht="15" x14ac:dyDescent="0.25">
      <c r="A71" s="487"/>
      <c r="B71" s="504" t="s">
        <v>39</v>
      </c>
      <c r="C71" s="8" t="s">
        <v>7</v>
      </c>
      <c r="D71" s="105">
        <v>7</v>
      </c>
      <c r="E71" s="105">
        <v>6</v>
      </c>
      <c r="F71" s="105">
        <v>4</v>
      </c>
      <c r="G71" s="153">
        <f t="shared" si="15"/>
        <v>17</v>
      </c>
      <c r="H71" s="105">
        <v>1</v>
      </c>
      <c r="I71" s="177">
        <v>0</v>
      </c>
      <c r="J71" s="105">
        <v>4</v>
      </c>
      <c r="K71" s="214">
        <v>0</v>
      </c>
      <c r="L71" s="221">
        <f t="shared" si="16"/>
        <v>22</v>
      </c>
      <c r="M71" s="105">
        <v>6</v>
      </c>
      <c r="N71" s="248">
        <v>0</v>
      </c>
      <c r="O71" s="251">
        <f t="shared" si="17"/>
        <v>11</v>
      </c>
      <c r="P71" s="252">
        <f t="shared" si="18"/>
        <v>28</v>
      </c>
      <c r="Q71" s="266">
        <v>8</v>
      </c>
      <c r="R71" s="178">
        <v>1</v>
      </c>
      <c r="S71" s="266">
        <v>8</v>
      </c>
      <c r="T71" s="248">
        <v>3</v>
      </c>
      <c r="U71" s="266">
        <v>4</v>
      </c>
      <c r="V71" s="177">
        <v>0</v>
      </c>
      <c r="W71" s="251">
        <f t="shared" si="19"/>
        <v>24</v>
      </c>
      <c r="X71" s="263">
        <f t="shared" si="20"/>
        <v>52</v>
      </c>
      <c r="Y71" s="266">
        <v>6</v>
      </c>
      <c r="Z71" s="177">
        <v>2</v>
      </c>
      <c r="AA71" s="266">
        <v>11</v>
      </c>
      <c r="AB71" s="177">
        <v>1</v>
      </c>
      <c r="AC71" s="266">
        <v>7</v>
      </c>
      <c r="AD71" s="177">
        <v>2</v>
      </c>
      <c r="AE71" s="263">
        <f t="shared" si="21"/>
        <v>81</v>
      </c>
    </row>
    <row r="72" spans="1:31" ht="15" x14ac:dyDescent="0.25">
      <c r="A72" s="487"/>
      <c r="B72" s="504"/>
      <c r="C72" s="8" t="s">
        <v>8</v>
      </c>
      <c r="D72" s="105">
        <v>4</v>
      </c>
      <c r="E72" s="105">
        <v>5</v>
      </c>
      <c r="F72" s="105">
        <v>2</v>
      </c>
      <c r="G72" s="153">
        <f t="shared" si="15"/>
        <v>11</v>
      </c>
      <c r="H72" s="105">
        <v>2</v>
      </c>
      <c r="I72" s="177">
        <v>0</v>
      </c>
      <c r="J72" s="105">
        <v>0</v>
      </c>
      <c r="K72" s="214">
        <v>0</v>
      </c>
      <c r="L72" s="221">
        <f t="shared" si="16"/>
        <v>13</v>
      </c>
      <c r="M72" s="105">
        <v>0</v>
      </c>
      <c r="N72" s="248">
        <v>0</v>
      </c>
      <c r="O72" s="251">
        <f t="shared" si="17"/>
        <v>2</v>
      </c>
      <c r="P72" s="252">
        <f t="shared" si="18"/>
        <v>13</v>
      </c>
      <c r="Q72" s="266">
        <v>0</v>
      </c>
      <c r="R72" s="178">
        <v>0</v>
      </c>
      <c r="S72" s="266">
        <v>0</v>
      </c>
      <c r="T72" s="248">
        <v>0</v>
      </c>
      <c r="U72" s="266">
        <v>0</v>
      </c>
      <c r="V72" s="177">
        <v>0</v>
      </c>
      <c r="W72" s="251">
        <f t="shared" si="19"/>
        <v>0</v>
      </c>
      <c r="X72" s="263">
        <f t="shared" si="20"/>
        <v>13</v>
      </c>
      <c r="Y72" s="266">
        <v>2</v>
      </c>
      <c r="Z72" s="177">
        <v>1</v>
      </c>
      <c r="AA72" s="266">
        <v>4</v>
      </c>
      <c r="AB72" s="177">
        <v>0</v>
      </c>
      <c r="AC72" s="266">
        <v>0</v>
      </c>
      <c r="AD72" s="177">
        <v>0</v>
      </c>
      <c r="AE72" s="263">
        <f t="shared" si="21"/>
        <v>20</v>
      </c>
    </row>
    <row r="73" spans="1:31" ht="15.75" thickBot="1" x14ac:dyDescent="0.3">
      <c r="A73" s="487"/>
      <c r="B73" s="505"/>
      <c r="C73" s="9" t="s">
        <v>9</v>
      </c>
      <c r="D73" s="106">
        <v>0</v>
      </c>
      <c r="E73" s="106">
        <v>0</v>
      </c>
      <c r="F73" s="106">
        <v>0</v>
      </c>
      <c r="G73" s="153">
        <f t="shared" si="15"/>
        <v>0</v>
      </c>
      <c r="H73" s="106">
        <v>0</v>
      </c>
      <c r="I73" s="177">
        <v>0</v>
      </c>
      <c r="J73" s="106">
        <v>0</v>
      </c>
      <c r="K73" s="214">
        <v>0</v>
      </c>
      <c r="L73" s="221">
        <f t="shared" si="16"/>
        <v>0</v>
      </c>
      <c r="M73" s="106">
        <v>0</v>
      </c>
      <c r="N73" s="248">
        <v>0</v>
      </c>
      <c r="O73" s="251">
        <f t="shared" si="17"/>
        <v>0</v>
      </c>
      <c r="P73" s="252">
        <f t="shared" si="18"/>
        <v>0</v>
      </c>
      <c r="Q73" s="267">
        <v>0</v>
      </c>
      <c r="R73" s="178">
        <v>0</v>
      </c>
      <c r="S73" s="267">
        <v>0</v>
      </c>
      <c r="T73" s="248">
        <v>0</v>
      </c>
      <c r="U73" s="267">
        <v>0</v>
      </c>
      <c r="V73" s="177">
        <v>0</v>
      </c>
      <c r="W73" s="251">
        <f t="shared" si="19"/>
        <v>0</v>
      </c>
      <c r="X73" s="263">
        <f t="shared" si="20"/>
        <v>0</v>
      </c>
      <c r="Y73" s="267">
        <v>2</v>
      </c>
      <c r="Z73" s="177">
        <v>0</v>
      </c>
      <c r="AA73" s="267">
        <v>0</v>
      </c>
      <c r="AB73" s="177">
        <v>0</v>
      </c>
      <c r="AC73" s="267">
        <v>0</v>
      </c>
      <c r="AD73" s="177">
        <v>0</v>
      </c>
      <c r="AE73" s="263">
        <f t="shared" si="21"/>
        <v>2</v>
      </c>
    </row>
    <row r="74" spans="1:31" ht="15" x14ac:dyDescent="0.25">
      <c r="A74" s="487"/>
      <c r="B74" s="520" t="s">
        <v>40</v>
      </c>
      <c r="C74" s="10" t="s">
        <v>7</v>
      </c>
      <c r="D74" s="104">
        <v>0</v>
      </c>
      <c r="E74" s="104">
        <v>0</v>
      </c>
      <c r="F74" s="104">
        <v>0</v>
      </c>
      <c r="G74" s="153">
        <f t="shared" si="15"/>
        <v>0</v>
      </c>
      <c r="H74" s="104">
        <v>0</v>
      </c>
      <c r="I74" s="177">
        <v>0</v>
      </c>
      <c r="J74" s="104">
        <v>0</v>
      </c>
      <c r="K74" s="214">
        <v>0</v>
      </c>
      <c r="L74" s="221">
        <f t="shared" si="16"/>
        <v>0</v>
      </c>
      <c r="M74" s="104">
        <v>0</v>
      </c>
      <c r="N74" s="248">
        <v>0</v>
      </c>
      <c r="O74" s="251">
        <f t="shared" si="17"/>
        <v>0</v>
      </c>
      <c r="P74" s="252">
        <f t="shared" si="18"/>
        <v>0</v>
      </c>
      <c r="Q74" s="275">
        <v>0</v>
      </c>
      <c r="R74" s="178">
        <v>0</v>
      </c>
      <c r="S74" s="275">
        <v>0</v>
      </c>
      <c r="T74" s="248">
        <v>0</v>
      </c>
      <c r="U74" s="275">
        <v>0</v>
      </c>
      <c r="V74" s="177">
        <v>0</v>
      </c>
      <c r="W74" s="251">
        <f t="shared" si="19"/>
        <v>0</v>
      </c>
      <c r="X74" s="263">
        <f t="shared" si="20"/>
        <v>0</v>
      </c>
      <c r="Y74" s="275">
        <v>1</v>
      </c>
      <c r="Z74" s="177">
        <v>0</v>
      </c>
      <c r="AA74" s="275">
        <v>0</v>
      </c>
      <c r="AB74" s="177">
        <v>0</v>
      </c>
      <c r="AC74" s="275">
        <v>0</v>
      </c>
      <c r="AD74" s="177">
        <v>0</v>
      </c>
      <c r="AE74" s="263">
        <f t="shared" si="21"/>
        <v>1</v>
      </c>
    </row>
    <row r="75" spans="1:31" ht="15" x14ac:dyDescent="0.25">
      <c r="A75" s="487"/>
      <c r="B75" s="521"/>
      <c r="C75" s="11" t="s">
        <v>8</v>
      </c>
      <c r="D75" s="105">
        <v>0</v>
      </c>
      <c r="E75" s="105">
        <v>0</v>
      </c>
      <c r="F75" s="105">
        <v>0</v>
      </c>
      <c r="G75" s="153">
        <f t="shared" si="15"/>
        <v>0</v>
      </c>
      <c r="H75" s="105">
        <v>0</v>
      </c>
      <c r="I75" s="177">
        <v>0</v>
      </c>
      <c r="J75" s="105">
        <v>0</v>
      </c>
      <c r="K75" s="214">
        <v>0</v>
      </c>
      <c r="L75" s="221">
        <f t="shared" si="16"/>
        <v>0</v>
      </c>
      <c r="M75" s="105">
        <v>0</v>
      </c>
      <c r="N75" s="248">
        <v>0</v>
      </c>
      <c r="O75" s="251">
        <f t="shared" si="17"/>
        <v>0</v>
      </c>
      <c r="P75" s="252">
        <f t="shared" si="18"/>
        <v>0</v>
      </c>
      <c r="Q75" s="276">
        <v>0</v>
      </c>
      <c r="R75" s="178">
        <v>0</v>
      </c>
      <c r="S75" s="276">
        <v>0</v>
      </c>
      <c r="T75" s="248">
        <v>0</v>
      </c>
      <c r="U75" s="276"/>
      <c r="V75" s="177">
        <v>0</v>
      </c>
      <c r="W75" s="251">
        <f t="shared" si="19"/>
        <v>0</v>
      </c>
      <c r="X75" s="263">
        <f t="shared" si="20"/>
        <v>0</v>
      </c>
      <c r="Y75" s="276">
        <v>0</v>
      </c>
      <c r="Z75" s="177">
        <v>0</v>
      </c>
      <c r="AA75" s="276">
        <v>0</v>
      </c>
      <c r="AB75" s="177">
        <v>0</v>
      </c>
      <c r="AC75" s="276">
        <v>0</v>
      </c>
      <c r="AD75" s="177">
        <v>0</v>
      </c>
      <c r="AE75" s="263">
        <f t="shared" si="21"/>
        <v>0</v>
      </c>
    </row>
    <row r="76" spans="1:31" ht="15.75" thickBot="1" x14ac:dyDescent="0.3">
      <c r="A76" s="487"/>
      <c r="B76" s="522"/>
      <c r="C76" s="12" t="s">
        <v>9</v>
      </c>
      <c r="D76" s="106">
        <v>0</v>
      </c>
      <c r="E76" s="106">
        <v>0</v>
      </c>
      <c r="F76" s="106">
        <v>0</v>
      </c>
      <c r="G76" s="153">
        <f t="shared" si="15"/>
        <v>0</v>
      </c>
      <c r="H76" s="106">
        <v>0</v>
      </c>
      <c r="I76" s="177">
        <v>0</v>
      </c>
      <c r="J76" s="106">
        <v>0</v>
      </c>
      <c r="K76" s="214">
        <v>0</v>
      </c>
      <c r="L76" s="221">
        <f t="shared" si="16"/>
        <v>0</v>
      </c>
      <c r="M76" s="106">
        <v>0</v>
      </c>
      <c r="N76" s="248">
        <v>0</v>
      </c>
      <c r="O76" s="251">
        <f t="shared" si="17"/>
        <v>0</v>
      </c>
      <c r="P76" s="252">
        <f t="shared" si="18"/>
        <v>0</v>
      </c>
      <c r="Q76" s="277">
        <v>0</v>
      </c>
      <c r="R76" s="178">
        <v>0</v>
      </c>
      <c r="S76" s="277">
        <v>0</v>
      </c>
      <c r="T76" s="248">
        <v>0</v>
      </c>
      <c r="U76" s="277"/>
      <c r="V76" s="177">
        <v>0</v>
      </c>
      <c r="W76" s="251">
        <f t="shared" si="19"/>
        <v>0</v>
      </c>
      <c r="X76" s="263">
        <f t="shared" si="20"/>
        <v>0</v>
      </c>
      <c r="Y76" s="277">
        <v>0</v>
      </c>
      <c r="Z76" s="177">
        <v>0</v>
      </c>
      <c r="AA76" s="277">
        <v>0</v>
      </c>
      <c r="AB76" s="177">
        <v>0</v>
      </c>
      <c r="AC76" s="277">
        <v>0</v>
      </c>
      <c r="AD76" s="177">
        <v>0</v>
      </c>
      <c r="AE76" s="263">
        <f t="shared" si="21"/>
        <v>0</v>
      </c>
    </row>
    <row r="77" spans="1:31" ht="15" x14ac:dyDescent="0.25">
      <c r="A77" s="487"/>
      <c r="B77" s="520" t="s">
        <v>41</v>
      </c>
      <c r="C77" s="10" t="s">
        <v>7</v>
      </c>
      <c r="D77" s="104">
        <v>0</v>
      </c>
      <c r="E77" s="104">
        <v>0</v>
      </c>
      <c r="F77" s="104">
        <v>0</v>
      </c>
      <c r="G77" s="153">
        <f t="shared" si="15"/>
        <v>0</v>
      </c>
      <c r="H77" s="104">
        <v>0</v>
      </c>
      <c r="I77" s="177">
        <v>0</v>
      </c>
      <c r="J77" s="104">
        <v>0</v>
      </c>
      <c r="K77" s="214">
        <v>0</v>
      </c>
      <c r="L77" s="221">
        <f t="shared" si="16"/>
        <v>0</v>
      </c>
      <c r="M77" s="104">
        <v>0</v>
      </c>
      <c r="N77" s="248">
        <v>0</v>
      </c>
      <c r="O77" s="251">
        <f t="shared" si="17"/>
        <v>0</v>
      </c>
      <c r="P77" s="252">
        <f t="shared" si="18"/>
        <v>0</v>
      </c>
      <c r="Q77" s="275">
        <v>0</v>
      </c>
      <c r="R77" s="178">
        <v>0</v>
      </c>
      <c r="S77" s="275">
        <v>0</v>
      </c>
      <c r="T77" s="248">
        <v>0</v>
      </c>
      <c r="U77" s="275">
        <v>0</v>
      </c>
      <c r="V77" s="177">
        <v>0</v>
      </c>
      <c r="W77" s="251">
        <f t="shared" si="19"/>
        <v>0</v>
      </c>
      <c r="X77" s="263">
        <f t="shared" si="20"/>
        <v>0</v>
      </c>
      <c r="Y77" s="275">
        <v>0</v>
      </c>
      <c r="Z77" s="177">
        <v>0</v>
      </c>
      <c r="AA77" s="275">
        <v>0</v>
      </c>
      <c r="AB77" s="177">
        <v>0</v>
      </c>
      <c r="AC77" s="275">
        <v>0</v>
      </c>
      <c r="AD77" s="177">
        <v>0</v>
      </c>
      <c r="AE77" s="263">
        <f t="shared" si="21"/>
        <v>0</v>
      </c>
    </row>
    <row r="78" spans="1:31" ht="15" x14ac:dyDescent="0.25">
      <c r="A78" s="487"/>
      <c r="B78" s="521"/>
      <c r="C78" s="11" t="s">
        <v>8</v>
      </c>
      <c r="D78" s="105">
        <v>0</v>
      </c>
      <c r="E78" s="105">
        <v>0</v>
      </c>
      <c r="F78" s="105">
        <v>0</v>
      </c>
      <c r="G78" s="153">
        <f t="shared" si="15"/>
        <v>0</v>
      </c>
      <c r="H78" s="105">
        <v>0</v>
      </c>
      <c r="I78" s="177">
        <v>0</v>
      </c>
      <c r="J78" s="105">
        <v>0</v>
      </c>
      <c r="K78" s="214">
        <v>0</v>
      </c>
      <c r="L78" s="221">
        <f t="shared" si="16"/>
        <v>0</v>
      </c>
      <c r="M78" s="105">
        <v>0</v>
      </c>
      <c r="N78" s="248">
        <v>0</v>
      </c>
      <c r="O78" s="251">
        <f t="shared" si="17"/>
        <v>0</v>
      </c>
      <c r="P78" s="252">
        <f t="shared" si="18"/>
        <v>0</v>
      </c>
      <c r="Q78" s="276">
        <v>0</v>
      </c>
      <c r="R78" s="178">
        <v>0</v>
      </c>
      <c r="S78" s="276">
        <v>0</v>
      </c>
      <c r="T78" s="248">
        <v>0</v>
      </c>
      <c r="U78" s="276"/>
      <c r="V78" s="177">
        <v>0</v>
      </c>
      <c r="W78" s="251">
        <f t="shared" si="19"/>
        <v>0</v>
      </c>
      <c r="X78" s="263">
        <f t="shared" si="20"/>
        <v>0</v>
      </c>
      <c r="Y78" s="276">
        <v>0</v>
      </c>
      <c r="Z78" s="177">
        <v>0</v>
      </c>
      <c r="AA78" s="276">
        <v>0</v>
      </c>
      <c r="AB78" s="177">
        <v>0</v>
      </c>
      <c r="AC78" s="276">
        <v>0</v>
      </c>
      <c r="AD78" s="177">
        <v>0</v>
      </c>
      <c r="AE78" s="263">
        <f t="shared" si="21"/>
        <v>0</v>
      </c>
    </row>
    <row r="79" spans="1:31" ht="15.75" thickBot="1" x14ac:dyDescent="0.3">
      <c r="A79" s="487"/>
      <c r="B79" s="522"/>
      <c r="C79" s="12" t="s">
        <v>9</v>
      </c>
      <c r="D79" s="106">
        <v>0</v>
      </c>
      <c r="E79" s="106">
        <v>0</v>
      </c>
      <c r="F79" s="106">
        <v>0</v>
      </c>
      <c r="G79" s="153">
        <f t="shared" si="15"/>
        <v>0</v>
      </c>
      <c r="H79" s="106">
        <v>0</v>
      </c>
      <c r="I79" s="177">
        <v>0</v>
      </c>
      <c r="J79" s="106">
        <v>0</v>
      </c>
      <c r="K79" s="214">
        <v>0</v>
      </c>
      <c r="L79" s="221">
        <f t="shared" si="16"/>
        <v>0</v>
      </c>
      <c r="M79" s="106">
        <v>0</v>
      </c>
      <c r="N79" s="248">
        <v>0</v>
      </c>
      <c r="O79" s="251">
        <f t="shared" si="17"/>
        <v>0</v>
      </c>
      <c r="P79" s="252">
        <f t="shared" si="18"/>
        <v>0</v>
      </c>
      <c r="Q79" s="277">
        <v>0</v>
      </c>
      <c r="R79" s="178">
        <v>0</v>
      </c>
      <c r="S79" s="277">
        <v>0</v>
      </c>
      <c r="T79" s="248">
        <v>0</v>
      </c>
      <c r="U79" s="277"/>
      <c r="V79" s="177">
        <v>0</v>
      </c>
      <c r="W79" s="251">
        <f t="shared" si="19"/>
        <v>0</v>
      </c>
      <c r="X79" s="263">
        <f t="shared" si="20"/>
        <v>0</v>
      </c>
      <c r="Y79" s="277">
        <v>0</v>
      </c>
      <c r="Z79" s="177">
        <v>0</v>
      </c>
      <c r="AA79" s="277">
        <v>0</v>
      </c>
      <c r="AB79" s="177">
        <v>0</v>
      </c>
      <c r="AC79" s="277">
        <v>0</v>
      </c>
      <c r="AD79" s="177">
        <v>0</v>
      </c>
      <c r="AE79" s="263">
        <f t="shared" si="21"/>
        <v>0</v>
      </c>
    </row>
    <row r="80" spans="1:31" ht="15" x14ac:dyDescent="0.25">
      <c r="A80" s="487"/>
      <c r="B80" s="520" t="s">
        <v>42</v>
      </c>
      <c r="C80" s="10" t="s">
        <v>7</v>
      </c>
      <c r="D80" s="104">
        <v>0</v>
      </c>
      <c r="E80" s="104">
        <v>0</v>
      </c>
      <c r="F80" s="104">
        <v>0</v>
      </c>
      <c r="G80" s="153">
        <f t="shared" si="15"/>
        <v>0</v>
      </c>
      <c r="H80" s="104">
        <v>0</v>
      </c>
      <c r="I80" s="177">
        <v>0</v>
      </c>
      <c r="J80" s="104">
        <v>0</v>
      </c>
      <c r="K80" s="214">
        <v>0</v>
      </c>
      <c r="L80" s="221">
        <f t="shared" si="16"/>
        <v>0</v>
      </c>
      <c r="M80" s="104">
        <v>0</v>
      </c>
      <c r="N80" s="248">
        <v>0</v>
      </c>
      <c r="O80" s="251">
        <f t="shared" si="17"/>
        <v>0</v>
      </c>
      <c r="P80" s="252">
        <f t="shared" si="18"/>
        <v>0</v>
      </c>
      <c r="Q80" s="275">
        <v>0</v>
      </c>
      <c r="R80" s="178">
        <v>0</v>
      </c>
      <c r="S80" s="275">
        <v>0</v>
      </c>
      <c r="T80" s="248">
        <v>0</v>
      </c>
      <c r="U80" s="275">
        <v>0</v>
      </c>
      <c r="V80" s="177">
        <v>0</v>
      </c>
      <c r="W80" s="251">
        <f t="shared" si="19"/>
        <v>0</v>
      </c>
      <c r="X80" s="263">
        <f t="shared" si="20"/>
        <v>0</v>
      </c>
      <c r="Y80" s="275">
        <v>1</v>
      </c>
      <c r="Z80" s="177">
        <v>0</v>
      </c>
      <c r="AA80" s="275">
        <v>0</v>
      </c>
      <c r="AB80" s="177">
        <v>0</v>
      </c>
      <c r="AC80" s="275">
        <v>0</v>
      </c>
      <c r="AD80" s="177">
        <v>0</v>
      </c>
      <c r="AE80" s="263">
        <f t="shared" si="21"/>
        <v>1</v>
      </c>
    </row>
    <row r="81" spans="1:31" ht="15" x14ac:dyDescent="0.25">
      <c r="A81" s="487"/>
      <c r="B81" s="521"/>
      <c r="C81" s="11" t="s">
        <v>8</v>
      </c>
      <c r="D81" s="105">
        <v>0</v>
      </c>
      <c r="E81" s="105">
        <v>0</v>
      </c>
      <c r="F81" s="105">
        <v>0</v>
      </c>
      <c r="G81" s="153">
        <f t="shared" si="15"/>
        <v>0</v>
      </c>
      <c r="H81" s="105">
        <v>0</v>
      </c>
      <c r="I81" s="177">
        <v>0</v>
      </c>
      <c r="J81" s="105">
        <v>0</v>
      </c>
      <c r="K81" s="214">
        <v>0</v>
      </c>
      <c r="L81" s="221">
        <f t="shared" si="16"/>
        <v>0</v>
      </c>
      <c r="M81" s="105">
        <v>0</v>
      </c>
      <c r="N81" s="248">
        <v>0</v>
      </c>
      <c r="O81" s="251">
        <f t="shared" si="17"/>
        <v>0</v>
      </c>
      <c r="P81" s="252">
        <f t="shared" si="18"/>
        <v>0</v>
      </c>
      <c r="Q81" s="276">
        <v>0</v>
      </c>
      <c r="R81" s="178">
        <v>0</v>
      </c>
      <c r="S81" s="276">
        <v>0</v>
      </c>
      <c r="T81" s="248">
        <v>0</v>
      </c>
      <c r="U81" s="276"/>
      <c r="V81" s="177">
        <v>0</v>
      </c>
      <c r="W81" s="251">
        <f t="shared" si="19"/>
        <v>0</v>
      </c>
      <c r="X81" s="263">
        <f t="shared" si="20"/>
        <v>0</v>
      </c>
      <c r="Y81" s="276">
        <v>0</v>
      </c>
      <c r="Z81" s="177">
        <v>0</v>
      </c>
      <c r="AA81" s="276">
        <v>0</v>
      </c>
      <c r="AB81" s="177">
        <v>0</v>
      </c>
      <c r="AC81" s="276">
        <v>0</v>
      </c>
      <c r="AD81" s="177">
        <v>0</v>
      </c>
      <c r="AE81" s="263">
        <f t="shared" si="21"/>
        <v>0</v>
      </c>
    </row>
    <row r="82" spans="1:31" ht="15.75" thickBot="1" x14ac:dyDescent="0.3">
      <c r="A82" s="487"/>
      <c r="B82" s="522"/>
      <c r="C82" s="12" t="s">
        <v>9</v>
      </c>
      <c r="D82" s="106">
        <v>0</v>
      </c>
      <c r="E82" s="106">
        <v>0</v>
      </c>
      <c r="F82" s="106">
        <v>0</v>
      </c>
      <c r="G82" s="153">
        <f t="shared" si="15"/>
        <v>0</v>
      </c>
      <c r="H82" s="106">
        <v>0</v>
      </c>
      <c r="I82" s="177">
        <v>0</v>
      </c>
      <c r="J82" s="106">
        <v>0</v>
      </c>
      <c r="K82" s="214">
        <v>0</v>
      </c>
      <c r="L82" s="221">
        <f t="shared" si="16"/>
        <v>0</v>
      </c>
      <c r="M82" s="106">
        <v>0</v>
      </c>
      <c r="N82" s="248">
        <v>0</v>
      </c>
      <c r="O82" s="251">
        <f t="shared" si="17"/>
        <v>0</v>
      </c>
      <c r="P82" s="252">
        <f t="shared" si="18"/>
        <v>0</v>
      </c>
      <c r="Q82" s="277">
        <v>0</v>
      </c>
      <c r="R82" s="178">
        <v>0</v>
      </c>
      <c r="S82" s="277">
        <v>0</v>
      </c>
      <c r="T82" s="248">
        <v>0</v>
      </c>
      <c r="U82" s="277"/>
      <c r="V82" s="177">
        <v>0</v>
      </c>
      <c r="W82" s="251">
        <f t="shared" si="19"/>
        <v>0</v>
      </c>
      <c r="X82" s="263">
        <f t="shared" si="20"/>
        <v>0</v>
      </c>
      <c r="Y82" s="277">
        <v>0</v>
      </c>
      <c r="Z82" s="177">
        <v>0</v>
      </c>
      <c r="AA82" s="277">
        <v>0</v>
      </c>
      <c r="AB82" s="177">
        <v>0</v>
      </c>
      <c r="AC82" s="277">
        <v>0</v>
      </c>
      <c r="AD82" s="177">
        <v>0</v>
      </c>
      <c r="AE82" s="263">
        <f t="shared" si="21"/>
        <v>0</v>
      </c>
    </row>
    <row r="83" spans="1:31" ht="15" x14ac:dyDescent="0.25">
      <c r="A83" s="487"/>
      <c r="B83" s="520" t="s">
        <v>43</v>
      </c>
      <c r="C83" s="10" t="s">
        <v>7</v>
      </c>
      <c r="D83" s="104">
        <v>0</v>
      </c>
      <c r="E83" s="104">
        <v>0</v>
      </c>
      <c r="F83" s="104">
        <v>0</v>
      </c>
      <c r="G83" s="153">
        <f t="shared" si="15"/>
        <v>0</v>
      </c>
      <c r="H83" s="104">
        <v>0</v>
      </c>
      <c r="I83" s="177">
        <v>0</v>
      </c>
      <c r="J83" s="104">
        <v>0</v>
      </c>
      <c r="K83" s="214">
        <v>0</v>
      </c>
      <c r="L83" s="221">
        <f t="shared" si="16"/>
        <v>0</v>
      </c>
      <c r="M83" s="104">
        <v>0</v>
      </c>
      <c r="N83" s="248">
        <v>0</v>
      </c>
      <c r="O83" s="251">
        <f t="shared" si="17"/>
        <v>0</v>
      </c>
      <c r="P83" s="252">
        <f t="shared" si="18"/>
        <v>0</v>
      </c>
      <c r="Q83" s="275">
        <v>0</v>
      </c>
      <c r="R83" s="178">
        <v>0</v>
      </c>
      <c r="S83" s="275">
        <v>0</v>
      </c>
      <c r="T83" s="248">
        <v>0</v>
      </c>
      <c r="U83" s="275">
        <v>0</v>
      </c>
      <c r="V83" s="177">
        <v>0</v>
      </c>
      <c r="W83" s="251">
        <f t="shared" si="19"/>
        <v>0</v>
      </c>
      <c r="X83" s="263">
        <f t="shared" si="20"/>
        <v>0</v>
      </c>
      <c r="Y83" s="275">
        <v>0</v>
      </c>
      <c r="Z83" s="177">
        <v>0</v>
      </c>
      <c r="AA83" s="275">
        <v>0</v>
      </c>
      <c r="AB83" s="177">
        <v>0</v>
      </c>
      <c r="AC83" s="275">
        <v>0</v>
      </c>
      <c r="AD83" s="177">
        <v>0</v>
      </c>
      <c r="AE83" s="263">
        <f t="shared" si="21"/>
        <v>0</v>
      </c>
    </row>
    <row r="84" spans="1:31" ht="15" x14ac:dyDescent="0.25">
      <c r="A84" s="487"/>
      <c r="B84" s="521"/>
      <c r="C84" s="11" t="s">
        <v>8</v>
      </c>
      <c r="D84" s="105">
        <v>0</v>
      </c>
      <c r="E84" s="105">
        <v>0</v>
      </c>
      <c r="F84" s="105">
        <v>0</v>
      </c>
      <c r="G84" s="153">
        <f t="shared" si="15"/>
        <v>0</v>
      </c>
      <c r="H84" s="105">
        <v>0</v>
      </c>
      <c r="I84" s="177">
        <v>0</v>
      </c>
      <c r="J84" s="105">
        <v>0</v>
      </c>
      <c r="K84" s="214">
        <v>0</v>
      </c>
      <c r="L84" s="221">
        <f t="shared" si="16"/>
        <v>0</v>
      </c>
      <c r="M84" s="105">
        <v>0</v>
      </c>
      <c r="N84" s="248">
        <v>0</v>
      </c>
      <c r="O84" s="251">
        <f t="shared" si="17"/>
        <v>0</v>
      </c>
      <c r="P84" s="252">
        <f t="shared" si="18"/>
        <v>0</v>
      </c>
      <c r="Q84" s="276">
        <v>0</v>
      </c>
      <c r="R84" s="178">
        <v>0</v>
      </c>
      <c r="S84" s="276">
        <v>0</v>
      </c>
      <c r="T84" s="248">
        <v>0</v>
      </c>
      <c r="U84" s="276"/>
      <c r="V84" s="177">
        <v>0</v>
      </c>
      <c r="W84" s="251">
        <f t="shared" si="19"/>
        <v>0</v>
      </c>
      <c r="X84" s="263">
        <f t="shared" si="20"/>
        <v>0</v>
      </c>
      <c r="Y84" s="276">
        <v>0</v>
      </c>
      <c r="Z84" s="177">
        <v>0</v>
      </c>
      <c r="AA84" s="276">
        <v>0</v>
      </c>
      <c r="AB84" s="177">
        <v>0</v>
      </c>
      <c r="AC84" s="276">
        <v>0</v>
      </c>
      <c r="AD84" s="177">
        <v>0</v>
      </c>
      <c r="AE84" s="263">
        <f t="shared" si="21"/>
        <v>0</v>
      </c>
    </row>
    <row r="85" spans="1:31" ht="15.75" thickBot="1" x14ac:dyDescent="0.3">
      <c r="A85" s="487"/>
      <c r="B85" s="522"/>
      <c r="C85" s="12" t="s">
        <v>9</v>
      </c>
      <c r="D85" s="106">
        <v>0</v>
      </c>
      <c r="E85" s="106">
        <v>0</v>
      </c>
      <c r="F85" s="106">
        <v>0</v>
      </c>
      <c r="G85" s="153">
        <f t="shared" si="15"/>
        <v>0</v>
      </c>
      <c r="H85" s="106">
        <v>0</v>
      </c>
      <c r="I85" s="177">
        <v>0</v>
      </c>
      <c r="J85" s="106">
        <v>0</v>
      </c>
      <c r="K85" s="214">
        <v>0</v>
      </c>
      <c r="L85" s="221">
        <f t="shared" si="16"/>
        <v>0</v>
      </c>
      <c r="M85" s="106">
        <v>0</v>
      </c>
      <c r="N85" s="248">
        <v>0</v>
      </c>
      <c r="O85" s="251">
        <f t="shared" si="17"/>
        <v>0</v>
      </c>
      <c r="P85" s="252">
        <f t="shared" si="18"/>
        <v>0</v>
      </c>
      <c r="Q85" s="277">
        <v>0</v>
      </c>
      <c r="R85" s="178">
        <v>0</v>
      </c>
      <c r="S85" s="277">
        <v>0</v>
      </c>
      <c r="T85" s="248">
        <v>0</v>
      </c>
      <c r="U85" s="277"/>
      <c r="V85" s="177">
        <v>0</v>
      </c>
      <c r="W85" s="251">
        <f t="shared" si="19"/>
        <v>0</v>
      </c>
      <c r="X85" s="263">
        <f t="shared" si="20"/>
        <v>0</v>
      </c>
      <c r="Y85" s="277">
        <v>0</v>
      </c>
      <c r="Z85" s="177">
        <v>0</v>
      </c>
      <c r="AA85" s="277">
        <v>0</v>
      </c>
      <c r="AB85" s="177">
        <v>0</v>
      </c>
      <c r="AC85" s="277">
        <v>0</v>
      </c>
      <c r="AD85" s="177">
        <v>0</v>
      </c>
      <c r="AE85" s="263">
        <f t="shared" si="21"/>
        <v>0</v>
      </c>
    </row>
    <row r="86" spans="1:31" ht="15" x14ac:dyDescent="0.25">
      <c r="A86" s="487"/>
      <c r="B86" s="503" t="s">
        <v>44</v>
      </c>
      <c r="C86" s="2" t="s">
        <v>7</v>
      </c>
      <c r="D86" s="104">
        <v>0</v>
      </c>
      <c r="E86" s="104">
        <v>0</v>
      </c>
      <c r="F86" s="104">
        <v>0</v>
      </c>
      <c r="G86" s="153">
        <f t="shared" si="15"/>
        <v>0</v>
      </c>
      <c r="H86" s="104">
        <v>0</v>
      </c>
      <c r="I86" s="177">
        <v>0</v>
      </c>
      <c r="J86" s="104">
        <v>0</v>
      </c>
      <c r="K86" s="214">
        <v>0</v>
      </c>
      <c r="L86" s="221">
        <f t="shared" si="16"/>
        <v>0</v>
      </c>
      <c r="M86" s="104">
        <v>0</v>
      </c>
      <c r="N86" s="248">
        <v>0</v>
      </c>
      <c r="O86" s="251">
        <f t="shared" si="17"/>
        <v>0</v>
      </c>
      <c r="P86" s="252">
        <f t="shared" si="18"/>
        <v>0</v>
      </c>
      <c r="Q86" s="265">
        <v>0</v>
      </c>
      <c r="R86" s="178">
        <v>0</v>
      </c>
      <c r="S86" s="265">
        <v>0</v>
      </c>
      <c r="T86" s="248">
        <v>0</v>
      </c>
      <c r="U86" s="265">
        <v>0</v>
      </c>
      <c r="V86" s="177">
        <v>0</v>
      </c>
      <c r="W86" s="251">
        <f t="shared" si="19"/>
        <v>0</v>
      </c>
      <c r="X86" s="263">
        <f t="shared" si="20"/>
        <v>0</v>
      </c>
      <c r="Y86" s="265">
        <v>0</v>
      </c>
      <c r="Z86" s="177">
        <v>0</v>
      </c>
      <c r="AA86" s="265">
        <v>2</v>
      </c>
      <c r="AB86" s="177">
        <v>0</v>
      </c>
      <c r="AC86" s="265">
        <v>0</v>
      </c>
      <c r="AD86" s="177">
        <v>0</v>
      </c>
      <c r="AE86" s="263">
        <f t="shared" si="21"/>
        <v>2</v>
      </c>
    </row>
    <row r="87" spans="1:31" ht="15" x14ac:dyDescent="0.25">
      <c r="A87" s="487"/>
      <c r="B87" s="504"/>
      <c r="C87" s="3" t="s">
        <v>8</v>
      </c>
      <c r="D87" s="105">
        <v>0</v>
      </c>
      <c r="E87" s="105">
        <v>0</v>
      </c>
      <c r="F87" s="105">
        <v>0</v>
      </c>
      <c r="G87" s="153">
        <f t="shared" si="15"/>
        <v>0</v>
      </c>
      <c r="H87" s="105">
        <v>0</v>
      </c>
      <c r="I87" s="177">
        <v>0</v>
      </c>
      <c r="J87" s="105">
        <v>0</v>
      </c>
      <c r="K87" s="214">
        <v>0</v>
      </c>
      <c r="L87" s="221">
        <f t="shared" si="16"/>
        <v>0</v>
      </c>
      <c r="M87" s="105">
        <v>0</v>
      </c>
      <c r="N87" s="248">
        <v>0</v>
      </c>
      <c r="O87" s="251">
        <f t="shared" si="17"/>
        <v>0</v>
      </c>
      <c r="P87" s="252">
        <f t="shared" si="18"/>
        <v>0</v>
      </c>
      <c r="Q87" s="266">
        <v>0</v>
      </c>
      <c r="R87" s="178">
        <v>0</v>
      </c>
      <c r="S87" s="266">
        <v>0</v>
      </c>
      <c r="T87" s="248">
        <v>0</v>
      </c>
      <c r="U87" s="266"/>
      <c r="V87" s="177">
        <v>0</v>
      </c>
      <c r="W87" s="251">
        <f t="shared" si="19"/>
        <v>0</v>
      </c>
      <c r="X87" s="263">
        <f t="shared" si="20"/>
        <v>0</v>
      </c>
      <c r="Y87" s="266">
        <v>0</v>
      </c>
      <c r="Z87" s="177">
        <v>0</v>
      </c>
      <c r="AA87" s="266">
        <v>0</v>
      </c>
      <c r="AB87" s="177">
        <v>0</v>
      </c>
      <c r="AC87" s="266">
        <v>0</v>
      </c>
      <c r="AD87" s="177">
        <v>0</v>
      </c>
      <c r="AE87" s="263">
        <f t="shared" si="21"/>
        <v>0</v>
      </c>
    </row>
    <row r="88" spans="1:31" ht="15.75" thickBot="1" x14ac:dyDescent="0.3">
      <c r="A88" s="487"/>
      <c r="B88" s="505"/>
      <c r="C88" s="4" t="s">
        <v>9</v>
      </c>
      <c r="D88" s="108">
        <v>0</v>
      </c>
      <c r="E88" s="108">
        <v>0</v>
      </c>
      <c r="F88" s="108">
        <v>0</v>
      </c>
      <c r="G88" s="330">
        <f t="shared" si="15"/>
        <v>0</v>
      </c>
      <c r="H88" s="108">
        <v>0</v>
      </c>
      <c r="I88" s="331">
        <v>0</v>
      </c>
      <c r="J88" s="108">
        <v>0</v>
      </c>
      <c r="K88" s="332">
        <v>0</v>
      </c>
      <c r="L88" s="333">
        <f t="shared" si="16"/>
        <v>0</v>
      </c>
      <c r="M88" s="108">
        <v>0</v>
      </c>
      <c r="N88" s="334">
        <v>0</v>
      </c>
      <c r="O88" s="335">
        <f t="shared" si="17"/>
        <v>0</v>
      </c>
      <c r="P88" s="336">
        <f t="shared" si="18"/>
        <v>0</v>
      </c>
      <c r="Q88" s="272">
        <v>0</v>
      </c>
      <c r="R88" s="196">
        <v>0</v>
      </c>
      <c r="S88" s="272">
        <v>0</v>
      </c>
      <c r="T88" s="334">
        <v>0</v>
      </c>
      <c r="U88" s="267"/>
      <c r="V88" s="177">
        <v>0</v>
      </c>
      <c r="W88" s="251">
        <f t="shared" si="19"/>
        <v>0</v>
      </c>
      <c r="X88" s="263">
        <f t="shared" si="20"/>
        <v>0</v>
      </c>
      <c r="Y88" s="267">
        <v>0</v>
      </c>
      <c r="Z88" s="177">
        <v>0</v>
      </c>
      <c r="AA88" s="267">
        <v>0</v>
      </c>
      <c r="AB88" s="177">
        <v>0</v>
      </c>
      <c r="AC88" s="267">
        <v>0</v>
      </c>
      <c r="AD88" s="177">
        <v>0</v>
      </c>
      <c r="AE88" s="263">
        <f t="shared" si="21"/>
        <v>0</v>
      </c>
    </row>
    <row r="89" spans="1:31" ht="15" x14ac:dyDescent="0.25">
      <c r="A89" s="487"/>
      <c r="B89" s="528" t="s">
        <v>827</v>
      </c>
      <c r="C89" s="2" t="s">
        <v>7</v>
      </c>
      <c r="D89" s="376"/>
      <c r="E89" s="376"/>
      <c r="F89" s="376"/>
      <c r="G89" s="153"/>
      <c r="H89" s="376"/>
      <c r="I89" s="383"/>
      <c r="J89" s="376"/>
      <c r="K89" s="376"/>
      <c r="L89" s="388"/>
      <c r="M89" s="376"/>
      <c r="N89" s="385"/>
      <c r="O89" s="153"/>
      <c r="P89" s="386"/>
      <c r="Q89" s="276"/>
      <c r="R89" s="383"/>
      <c r="S89" s="276"/>
      <c r="T89" s="385"/>
      <c r="U89" s="272">
        <v>0</v>
      </c>
      <c r="V89" s="177">
        <v>0</v>
      </c>
      <c r="W89" s="251">
        <f t="shared" si="19"/>
        <v>0</v>
      </c>
      <c r="X89" s="263">
        <f t="shared" si="20"/>
        <v>0</v>
      </c>
      <c r="Y89" s="272">
        <v>0</v>
      </c>
      <c r="Z89" s="177">
        <v>0</v>
      </c>
      <c r="AA89" s="272">
        <v>0</v>
      </c>
      <c r="AB89" s="177">
        <v>0</v>
      </c>
      <c r="AC89" s="272">
        <v>0</v>
      </c>
      <c r="AD89" s="177">
        <v>0</v>
      </c>
      <c r="AE89" s="263">
        <f t="shared" si="21"/>
        <v>0</v>
      </c>
    </row>
    <row r="90" spans="1:31" ht="15" x14ac:dyDescent="0.25">
      <c r="A90" s="487"/>
      <c r="B90" s="529"/>
      <c r="C90" s="3" t="s">
        <v>8</v>
      </c>
      <c r="D90" s="376"/>
      <c r="E90" s="376"/>
      <c r="F90" s="376"/>
      <c r="G90" s="153"/>
      <c r="H90" s="376"/>
      <c r="I90" s="383"/>
      <c r="J90" s="376"/>
      <c r="K90" s="376"/>
      <c r="L90" s="388"/>
      <c r="M90" s="376"/>
      <c r="N90" s="385"/>
      <c r="O90" s="153"/>
      <c r="P90" s="386"/>
      <c r="Q90" s="276"/>
      <c r="R90" s="383"/>
      <c r="S90" s="276"/>
      <c r="T90" s="385"/>
      <c r="U90" s="272"/>
      <c r="V90" s="177">
        <v>0</v>
      </c>
      <c r="W90" s="251">
        <f t="shared" si="19"/>
        <v>0</v>
      </c>
      <c r="X90" s="263">
        <f t="shared" si="20"/>
        <v>0</v>
      </c>
      <c r="Y90" s="272">
        <v>0</v>
      </c>
      <c r="Z90" s="177">
        <v>0</v>
      </c>
      <c r="AA90" s="272">
        <v>0</v>
      </c>
      <c r="AB90" s="177">
        <v>0</v>
      </c>
      <c r="AC90" s="272">
        <v>0</v>
      </c>
      <c r="AD90" s="177">
        <v>0</v>
      </c>
      <c r="AE90" s="263">
        <f t="shared" si="21"/>
        <v>0</v>
      </c>
    </row>
    <row r="91" spans="1:31" ht="15.75" thickBot="1" x14ac:dyDescent="0.3">
      <c r="A91" s="487"/>
      <c r="B91" s="530"/>
      <c r="C91" s="4" t="s">
        <v>9</v>
      </c>
      <c r="D91" s="376"/>
      <c r="E91" s="376"/>
      <c r="F91" s="376"/>
      <c r="G91" s="153"/>
      <c r="H91" s="376"/>
      <c r="I91" s="383"/>
      <c r="J91" s="376"/>
      <c r="K91" s="376"/>
      <c r="L91" s="388"/>
      <c r="M91" s="376"/>
      <c r="N91" s="385"/>
      <c r="O91" s="153"/>
      <c r="P91" s="386"/>
      <c r="Q91" s="276"/>
      <c r="R91" s="383"/>
      <c r="S91" s="276"/>
      <c r="T91" s="385"/>
      <c r="U91" s="272"/>
      <c r="V91" s="177">
        <v>0</v>
      </c>
      <c r="W91" s="251">
        <f t="shared" si="19"/>
        <v>0</v>
      </c>
      <c r="X91" s="263">
        <f t="shared" si="20"/>
        <v>0</v>
      </c>
      <c r="Y91" s="272">
        <v>0</v>
      </c>
      <c r="Z91" s="177">
        <v>0</v>
      </c>
      <c r="AA91" s="272">
        <v>0</v>
      </c>
      <c r="AB91" s="177">
        <v>0</v>
      </c>
      <c r="AC91" s="272">
        <v>0</v>
      </c>
      <c r="AD91" s="177">
        <v>0</v>
      </c>
      <c r="AE91" s="263">
        <f t="shared" si="21"/>
        <v>0</v>
      </c>
    </row>
    <row r="92" spans="1:31" ht="15" x14ac:dyDescent="0.25">
      <c r="A92" s="487"/>
      <c r="B92" s="531" t="s">
        <v>828</v>
      </c>
      <c r="C92" s="2" t="s">
        <v>7</v>
      </c>
      <c r="D92" s="376"/>
      <c r="E92" s="376"/>
      <c r="F92" s="376"/>
      <c r="G92" s="153"/>
      <c r="H92" s="376"/>
      <c r="I92" s="383"/>
      <c r="J92" s="376"/>
      <c r="K92" s="376"/>
      <c r="L92" s="388"/>
      <c r="M92" s="376"/>
      <c r="N92" s="385"/>
      <c r="O92" s="153"/>
      <c r="P92" s="386"/>
      <c r="Q92" s="276"/>
      <c r="R92" s="383"/>
      <c r="S92" s="276"/>
      <c r="T92" s="385"/>
      <c r="U92" s="272">
        <v>0</v>
      </c>
      <c r="V92" s="177">
        <v>0</v>
      </c>
      <c r="W92" s="251">
        <f t="shared" si="19"/>
        <v>0</v>
      </c>
      <c r="X92" s="263">
        <f t="shared" si="20"/>
        <v>0</v>
      </c>
      <c r="Y92" s="272">
        <v>3</v>
      </c>
      <c r="Z92" s="177">
        <v>0</v>
      </c>
      <c r="AA92" s="272">
        <v>3</v>
      </c>
      <c r="AB92" s="177">
        <v>0</v>
      </c>
      <c r="AC92" s="272">
        <v>5</v>
      </c>
      <c r="AD92" s="177">
        <v>0</v>
      </c>
      <c r="AE92" s="263">
        <f t="shared" si="21"/>
        <v>11</v>
      </c>
    </row>
    <row r="93" spans="1:31" ht="15" x14ac:dyDescent="0.25">
      <c r="A93" s="487"/>
      <c r="B93" s="529"/>
      <c r="C93" s="3" t="s">
        <v>8</v>
      </c>
      <c r="D93" s="376"/>
      <c r="E93" s="376"/>
      <c r="F93" s="376"/>
      <c r="G93" s="153"/>
      <c r="H93" s="376"/>
      <c r="I93" s="383"/>
      <c r="J93" s="376"/>
      <c r="K93" s="376"/>
      <c r="L93" s="388"/>
      <c r="M93" s="376"/>
      <c r="N93" s="385"/>
      <c r="O93" s="153"/>
      <c r="P93" s="386"/>
      <c r="Q93" s="276"/>
      <c r="R93" s="383"/>
      <c r="S93" s="276"/>
      <c r="T93" s="385"/>
      <c r="U93" s="272"/>
      <c r="V93" s="177">
        <v>0</v>
      </c>
      <c r="W93" s="251">
        <f t="shared" si="19"/>
        <v>0</v>
      </c>
      <c r="X93" s="263">
        <f t="shared" si="20"/>
        <v>0</v>
      </c>
      <c r="Y93" s="272">
        <v>0</v>
      </c>
      <c r="Z93" s="177">
        <v>0</v>
      </c>
      <c r="AA93" s="272">
        <v>0</v>
      </c>
      <c r="AB93" s="177">
        <v>0</v>
      </c>
      <c r="AC93" s="272">
        <v>0</v>
      </c>
      <c r="AD93" s="177">
        <v>0</v>
      </c>
      <c r="AE93" s="263">
        <f t="shared" si="21"/>
        <v>0</v>
      </c>
    </row>
    <row r="94" spans="1:31" ht="15.75" thickBot="1" x14ac:dyDescent="0.3">
      <c r="A94" s="487"/>
      <c r="B94" s="530"/>
      <c r="C94" s="4" t="s">
        <v>9</v>
      </c>
      <c r="D94" s="376"/>
      <c r="E94" s="376"/>
      <c r="F94" s="376"/>
      <c r="G94" s="153"/>
      <c r="H94" s="376"/>
      <c r="I94" s="383"/>
      <c r="J94" s="376"/>
      <c r="K94" s="376"/>
      <c r="L94" s="388"/>
      <c r="M94" s="376"/>
      <c r="N94" s="385"/>
      <c r="O94" s="153"/>
      <c r="P94" s="386"/>
      <c r="Q94" s="276"/>
      <c r="R94" s="383"/>
      <c r="S94" s="276"/>
      <c r="T94" s="385"/>
      <c r="U94" s="272"/>
      <c r="V94" s="177">
        <v>0</v>
      </c>
      <c r="W94" s="251">
        <f t="shared" si="19"/>
        <v>0</v>
      </c>
      <c r="X94" s="263">
        <f t="shared" si="20"/>
        <v>0</v>
      </c>
      <c r="Y94" s="272">
        <v>0</v>
      </c>
      <c r="Z94" s="177">
        <v>0</v>
      </c>
      <c r="AA94" s="272">
        <v>0</v>
      </c>
      <c r="AB94" s="177">
        <v>0</v>
      </c>
      <c r="AC94" s="272">
        <v>0</v>
      </c>
      <c r="AD94" s="177">
        <v>0</v>
      </c>
      <c r="AE94" s="263">
        <f t="shared" si="21"/>
        <v>0</v>
      </c>
    </row>
    <row r="95" spans="1:31" ht="15" x14ac:dyDescent="0.25">
      <c r="A95" s="487"/>
      <c r="B95" s="531" t="s">
        <v>829</v>
      </c>
      <c r="C95" s="2" t="s">
        <v>7</v>
      </c>
      <c r="D95" s="376"/>
      <c r="E95" s="376"/>
      <c r="F95" s="376"/>
      <c r="G95" s="153"/>
      <c r="H95" s="376"/>
      <c r="I95" s="383"/>
      <c r="J95" s="376"/>
      <c r="K95" s="376"/>
      <c r="L95" s="388"/>
      <c r="M95" s="376"/>
      <c r="N95" s="385"/>
      <c r="O95" s="153"/>
      <c r="P95" s="386"/>
      <c r="Q95" s="276"/>
      <c r="R95" s="383"/>
      <c r="S95" s="276"/>
      <c r="T95" s="385"/>
      <c r="U95" s="272">
        <v>0</v>
      </c>
      <c r="V95" s="177">
        <v>0</v>
      </c>
      <c r="W95" s="251">
        <f t="shared" si="19"/>
        <v>0</v>
      </c>
      <c r="X95" s="263">
        <f t="shared" si="20"/>
        <v>0</v>
      </c>
      <c r="Y95" s="272">
        <v>0</v>
      </c>
      <c r="Z95" s="177">
        <v>0</v>
      </c>
      <c r="AA95" s="272">
        <v>0</v>
      </c>
      <c r="AB95" s="177">
        <v>0</v>
      </c>
      <c r="AC95" s="272">
        <v>0</v>
      </c>
      <c r="AD95" s="177">
        <v>0</v>
      </c>
      <c r="AE95" s="263">
        <f t="shared" si="21"/>
        <v>0</v>
      </c>
    </row>
    <row r="96" spans="1:31" ht="15" x14ac:dyDescent="0.25">
      <c r="A96" s="487"/>
      <c r="B96" s="529"/>
      <c r="C96" s="3" t="s">
        <v>8</v>
      </c>
      <c r="D96" s="376"/>
      <c r="E96" s="376"/>
      <c r="F96" s="376"/>
      <c r="G96" s="153"/>
      <c r="H96" s="376"/>
      <c r="I96" s="383"/>
      <c r="J96" s="376"/>
      <c r="K96" s="376"/>
      <c r="L96" s="388"/>
      <c r="M96" s="376"/>
      <c r="N96" s="385"/>
      <c r="O96" s="153"/>
      <c r="P96" s="386"/>
      <c r="Q96" s="276"/>
      <c r="R96" s="383"/>
      <c r="S96" s="276"/>
      <c r="T96" s="385"/>
      <c r="U96" s="272"/>
      <c r="V96" s="177">
        <v>0</v>
      </c>
      <c r="W96" s="251">
        <f t="shared" si="19"/>
        <v>0</v>
      </c>
      <c r="X96" s="263">
        <f t="shared" si="20"/>
        <v>0</v>
      </c>
      <c r="Y96" s="272">
        <v>0</v>
      </c>
      <c r="Z96" s="177">
        <v>0</v>
      </c>
      <c r="AA96" s="272">
        <v>0</v>
      </c>
      <c r="AB96" s="177">
        <v>0</v>
      </c>
      <c r="AC96" s="272">
        <v>0</v>
      </c>
      <c r="AD96" s="177">
        <v>0</v>
      </c>
      <c r="AE96" s="263">
        <f t="shared" si="21"/>
        <v>0</v>
      </c>
    </row>
    <row r="97" spans="1:31" ht="15.75" thickBot="1" x14ac:dyDescent="0.3">
      <c r="A97" s="487"/>
      <c r="B97" s="529"/>
      <c r="C97" s="4" t="s">
        <v>9</v>
      </c>
      <c r="D97" s="376"/>
      <c r="E97" s="376"/>
      <c r="F97" s="376"/>
      <c r="G97" s="153"/>
      <c r="H97" s="376"/>
      <c r="I97" s="383"/>
      <c r="J97" s="376"/>
      <c r="K97" s="376"/>
      <c r="L97" s="388"/>
      <c r="M97" s="376"/>
      <c r="N97" s="385"/>
      <c r="O97" s="153"/>
      <c r="P97" s="386"/>
      <c r="Q97" s="276"/>
      <c r="R97" s="383"/>
      <c r="S97" s="276"/>
      <c r="T97" s="385"/>
      <c r="U97" s="272"/>
      <c r="V97" s="177">
        <v>0</v>
      </c>
      <c r="W97" s="251">
        <f t="shared" si="19"/>
        <v>0</v>
      </c>
      <c r="X97" s="263">
        <f t="shared" si="20"/>
        <v>0</v>
      </c>
      <c r="Y97" s="272">
        <v>0</v>
      </c>
      <c r="Z97" s="177">
        <v>0</v>
      </c>
      <c r="AA97" s="272">
        <v>0</v>
      </c>
      <c r="AB97" s="177">
        <v>0</v>
      </c>
      <c r="AC97" s="272">
        <v>0</v>
      </c>
      <c r="AD97" s="177">
        <v>0</v>
      </c>
      <c r="AE97" s="263">
        <f t="shared" si="21"/>
        <v>0</v>
      </c>
    </row>
    <row r="98" spans="1:31" ht="15" x14ac:dyDescent="0.25">
      <c r="A98" s="487"/>
      <c r="B98" s="523" t="s">
        <v>45</v>
      </c>
      <c r="C98" s="523"/>
      <c r="D98" s="104">
        <v>36</v>
      </c>
      <c r="E98" s="104">
        <v>45</v>
      </c>
      <c r="F98" s="104">
        <v>40</v>
      </c>
      <c r="G98" s="337">
        <f t="shared" si="15"/>
        <v>121</v>
      </c>
      <c r="H98" s="104">
        <v>57</v>
      </c>
      <c r="I98" s="338">
        <v>6</v>
      </c>
      <c r="J98" s="104">
        <v>58</v>
      </c>
      <c r="K98" s="214">
        <v>6</v>
      </c>
      <c r="L98" s="339">
        <f t="shared" si="16"/>
        <v>236</v>
      </c>
      <c r="M98" s="104">
        <v>53</v>
      </c>
      <c r="N98" s="340">
        <v>7</v>
      </c>
      <c r="O98" s="341">
        <f t="shared" si="17"/>
        <v>187</v>
      </c>
      <c r="P98" s="342">
        <f t="shared" si="18"/>
        <v>308</v>
      </c>
      <c r="Q98" s="104">
        <v>71</v>
      </c>
      <c r="R98" s="200">
        <v>8</v>
      </c>
      <c r="S98" s="104">
        <v>64</v>
      </c>
      <c r="T98" s="340">
        <v>5</v>
      </c>
      <c r="U98" s="105">
        <v>53</v>
      </c>
      <c r="V98" s="177">
        <v>0</v>
      </c>
      <c r="W98" s="251">
        <f t="shared" si="19"/>
        <v>201</v>
      </c>
      <c r="X98" s="263">
        <f t="shared" si="20"/>
        <v>509</v>
      </c>
      <c r="Y98" s="105">
        <f t="shared" ref="Y98:Y100" si="22">Y50+Y53+Y56+Y59+Y62+Y65+Y74+Y86+Y80+Y71+Y77+Y83+Y89+Y92+Y95</f>
        <v>64</v>
      </c>
      <c r="Z98" s="177">
        <v>7</v>
      </c>
      <c r="AA98" s="105">
        <f t="shared" ref="AA98:AA100" si="23">AA50+AA53+AA56+AA59+AA62+AA65+AA74+AA86+AA80+AA71+AA77+AA83+AA89+AA92+AA95</f>
        <v>64</v>
      </c>
      <c r="AB98" s="177">
        <v>3</v>
      </c>
      <c r="AC98" s="105">
        <f t="shared" ref="AC98:AC100" si="24">AC50+AC53+AC56+AC59+AC62+AC65+AC74+AC86+AC80+AC71+AC77+AC83+AC89+AC92+AC95</f>
        <v>54</v>
      </c>
      <c r="AD98" s="177">
        <v>3</v>
      </c>
      <c r="AE98" s="263">
        <f t="shared" si="21"/>
        <v>704</v>
      </c>
    </row>
    <row r="99" spans="1:31" ht="15" x14ac:dyDescent="0.25">
      <c r="A99" s="487"/>
      <c r="B99" s="524" t="s">
        <v>46</v>
      </c>
      <c r="C99" s="524"/>
      <c r="D99" s="105">
        <v>16</v>
      </c>
      <c r="E99" s="105">
        <v>18</v>
      </c>
      <c r="F99" s="105">
        <v>24</v>
      </c>
      <c r="G99" s="153">
        <f t="shared" si="15"/>
        <v>58</v>
      </c>
      <c r="H99" s="105">
        <v>10</v>
      </c>
      <c r="I99" s="177">
        <v>0</v>
      </c>
      <c r="J99" s="105">
        <v>2</v>
      </c>
      <c r="K99" s="214">
        <v>0</v>
      </c>
      <c r="L99" s="221">
        <f t="shared" si="16"/>
        <v>70</v>
      </c>
      <c r="M99" s="105">
        <v>5</v>
      </c>
      <c r="N99" s="248">
        <v>0</v>
      </c>
      <c r="O99" s="251">
        <f t="shared" si="17"/>
        <v>17</v>
      </c>
      <c r="P99" s="252">
        <f t="shared" si="18"/>
        <v>75</v>
      </c>
      <c r="Q99" s="105">
        <v>0</v>
      </c>
      <c r="R99" s="178">
        <v>0</v>
      </c>
      <c r="S99" s="105">
        <v>1</v>
      </c>
      <c r="T99" s="248">
        <v>0</v>
      </c>
      <c r="U99" s="105">
        <v>3</v>
      </c>
      <c r="V99" s="177">
        <v>0</v>
      </c>
      <c r="W99" s="251">
        <f t="shared" si="19"/>
        <v>4</v>
      </c>
      <c r="X99" s="263">
        <f t="shared" si="20"/>
        <v>79</v>
      </c>
      <c r="Y99" s="105">
        <f t="shared" si="22"/>
        <v>5</v>
      </c>
      <c r="Z99" s="177">
        <v>1</v>
      </c>
      <c r="AA99" s="105">
        <f t="shared" si="23"/>
        <v>4</v>
      </c>
      <c r="AB99" s="177">
        <v>0</v>
      </c>
      <c r="AC99" s="105">
        <f t="shared" si="24"/>
        <v>1</v>
      </c>
      <c r="AD99" s="177">
        <v>0</v>
      </c>
      <c r="AE99" s="263">
        <f t="shared" si="21"/>
        <v>90</v>
      </c>
    </row>
    <row r="100" spans="1:31" ht="15.75" thickBot="1" x14ac:dyDescent="0.3">
      <c r="A100" s="488"/>
      <c r="B100" s="525" t="s">
        <v>47</v>
      </c>
      <c r="C100" s="525"/>
      <c r="D100" s="106">
        <v>19</v>
      </c>
      <c r="E100" s="106">
        <v>28</v>
      </c>
      <c r="F100" s="106">
        <v>37</v>
      </c>
      <c r="G100" s="153">
        <f t="shared" si="15"/>
        <v>84</v>
      </c>
      <c r="H100" s="106">
        <v>33</v>
      </c>
      <c r="I100" s="177">
        <v>2</v>
      </c>
      <c r="J100" s="106">
        <v>61</v>
      </c>
      <c r="K100" s="214">
        <v>7</v>
      </c>
      <c r="L100" s="221">
        <f t="shared" si="16"/>
        <v>178</v>
      </c>
      <c r="M100" s="106">
        <v>48</v>
      </c>
      <c r="N100" s="248">
        <v>3</v>
      </c>
      <c r="O100" s="251">
        <f t="shared" si="17"/>
        <v>154</v>
      </c>
      <c r="P100" s="252">
        <f t="shared" si="18"/>
        <v>238</v>
      </c>
      <c r="Q100" s="106">
        <v>45</v>
      </c>
      <c r="R100" s="178">
        <v>7</v>
      </c>
      <c r="S100" s="106">
        <v>69</v>
      </c>
      <c r="T100" s="248">
        <v>4</v>
      </c>
      <c r="U100" s="105">
        <v>28</v>
      </c>
      <c r="V100" s="177">
        <v>1</v>
      </c>
      <c r="W100" s="251">
        <f t="shared" si="19"/>
        <v>154</v>
      </c>
      <c r="X100" s="263">
        <f t="shared" si="20"/>
        <v>392</v>
      </c>
      <c r="Y100" s="106">
        <f t="shared" si="22"/>
        <v>51</v>
      </c>
      <c r="Z100" s="177">
        <v>1</v>
      </c>
      <c r="AA100" s="106">
        <f t="shared" si="23"/>
        <v>40</v>
      </c>
      <c r="AB100" s="177">
        <v>2</v>
      </c>
      <c r="AC100" s="106">
        <f t="shared" si="24"/>
        <v>47</v>
      </c>
      <c r="AD100" s="177">
        <v>0</v>
      </c>
      <c r="AE100" s="263">
        <f t="shared" si="21"/>
        <v>533</v>
      </c>
    </row>
    <row r="101" spans="1:31" ht="15" x14ac:dyDescent="0.25">
      <c r="A101" s="486" t="s">
        <v>48</v>
      </c>
      <c r="B101" s="532" t="s">
        <v>49</v>
      </c>
      <c r="C101" s="5" t="s">
        <v>7</v>
      </c>
      <c r="D101" s="107">
        <v>0</v>
      </c>
      <c r="E101" s="107">
        <v>0</v>
      </c>
      <c r="F101" s="107">
        <v>0</v>
      </c>
      <c r="G101" s="153">
        <f t="shared" si="15"/>
        <v>0</v>
      </c>
      <c r="H101" s="107">
        <v>0</v>
      </c>
      <c r="I101" s="177">
        <v>0</v>
      </c>
      <c r="J101" s="107">
        <v>0</v>
      </c>
      <c r="K101" s="214">
        <v>0</v>
      </c>
      <c r="L101" s="221">
        <f t="shared" si="16"/>
        <v>0</v>
      </c>
      <c r="M101" s="107">
        <v>0</v>
      </c>
      <c r="N101" s="248">
        <v>0</v>
      </c>
      <c r="O101" s="251">
        <f t="shared" si="17"/>
        <v>0</v>
      </c>
      <c r="P101" s="252">
        <f t="shared" si="18"/>
        <v>0</v>
      </c>
      <c r="Q101" s="265">
        <v>0</v>
      </c>
      <c r="R101" s="178">
        <v>0</v>
      </c>
      <c r="S101" s="265">
        <v>0</v>
      </c>
      <c r="T101" s="248">
        <v>0</v>
      </c>
      <c r="U101" s="265">
        <v>0</v>
      </c>
      <c r="V101" s="177">
        <v>0</v>
      </c>
      <c r="W101" s="251">
        <f t="shared" si="19"/>
        <v>0</v>
      </c>
      <c r="X101" s="263">
        <f t="shared" si="20"/>
        <v>0</v>
      </c>
      <c r="Y101" s="265">
        <v>0</v>
      </c>
      <c r="Z101" s="177">
        <v>0</v>
      </c>
      <c r="AA101" s="265">
        <v>0</v>
      </c>
      <c r="AB101" s="177">
        <v>0</v>
      </c>
      <c r="AC101" s="265">
        <v>0</v>
      </c>
      <c r="AD101" s="177">
        <v>0</v>
      </c>
      <c r="AE101" s="263">
        <f t="shared" si="21"/>
        <v>0</v>
      </c>
    </row>
    <row r="102" spans="1:31" ht="15" x14ac:dyDescent="0.25">
      <c r="A102" s="487"/>
      <c r="B102" s="489"/>
      <c r="C102" s="3" t="s">
        <v>8</v>
      </c>
      <c r="D102" s="105">
        <v>0</v>
      </c>
      <c r="E102" s="105">
        <v>0</v>
      </c>
      <c r="F102" s="105">
        <v>0</v>
      </c>
      <c r="G102" s="153">
        <f t="shared" si="15"/>
        <v>0</v>
      </c>
      <c r="H102" s="105">
        <v>0</v>
      </c>
      <c r="I102" s="177">
        <v>0</v>
      </c>
      <c r="J102" s="105">
        <v>0</v>
      </c>
      <c r="K102" s="214">
        <v>0</v>
      </c>
      <c r="L102" s="221">
        <f t="shared" si="16"/>
        <v>0</v>
      </c>
      <c r="M102" s="105">
        <v>0</v>
      </c>
      <c r="N102" s="248">
        <v>0</v>
      </c>
      <c r="O102" s="251">
        <f t="shared" si="17"/>
        <v>0</v>
      </c>
      <c r="P102" s="252">
        <f t="shared" si="18"/>
        <v>0</v>
      </c>
      <c r="Q102" s="266">
        <v>0</v>
      </c>
      <c r="R102" s="178">
        <v>0</v>
      </c>
      <c r="S102" s="266">
        <v>0</v>
      </c>
      <c r="T102" s="248">
        <v>0</v>
      </c>
      <c r="U102" s="266"/>
      <c r="V102" s="177">
        <v>0</v>
      </c>
      <c r="W102" s="251">
        <f t="shared" si="19"/>
        <v>0</v>
      </c>
      <c r="X102" s="263">
        <f t="shared" si="20"/>
        <v>0</v>
      </c>
      <c r="Y102" s="266">
        <v>0</v>
      </c>
      <c r="Z102" s="177">
        <v>0</v>
      </c>
      <c r="AA102" s="265">
        <v>0</v>
      </c>
      <c r="AB102" s="177">
        <v>0</v>
      </c>
      <c r="AC102" s="266">
        <v>0</v>
      </c>
      <c r="AD102" s="177">
        <v>0</v>
      </c>
      <c r="AE102" s="263">
        <f t="shared" si="21"/>
        <v>0</v>
      </c>
    </row>
    <row r="103" spans="1:31" ht="15.75" thickBot="1" x14ac:dyDescent="0.3">
      <c r="A103" s="487"/>
      <c r="B103" s="533"/>
      <c r="C103" s="4" t="s">
        <v>9</v>
      </c>
      <c r="D103" s="106">
        <v>0</v>
      </c>
      <c r="E103" s="106">
        <v>0</v>
      </c>
      <c r="F103" s="106">
        <v>0</v>
      </c>
      <c r="G103" s="153">
        <f t="shared" si="15"/>
        <v>0</v>
      </c>
      <c r="H103" s="106">
        <v>0</v>
      </c>
      <c r="I103" s="177">
        <v>0</v>
      </c>
      <c r="J103" s="106">
        <v>0</v>
      </c>
      <c r="K103" s="214">
        <v>0</v>
      </c>
      <c r="L103" s="221">
        <f t="shared" si="16"/>
        <v>0</v>
      </c>
      <c r="M103" s="106">
        <v>0</v>
      </c>
      <c r="N103" s="248">
        <v>0</v>
      </c>
      <c r="O103" s="251">
        <f t="shared" si="17"/>
        <v>0</v>
      </c>
      <c r="P103" s="252">
        <f t="shared" si="18"/>
        <v>0</v>
      </c>
      <c r="Q103" s="267">
        <v>0</v>
      </c>
      <c r="R103" s="178">
        <v>0</v>
      </c>
      <c r="S103" s="267">
        <v>0</v>
      </c>
      <c r="T103" s="248">
        <v>0</v>
      </c>
      <c r="U103" s="267"/>
      <c r="V103" s="177">
        <v>0</v>
      </c>
      <c r="W103" s="251">
        <f t="shared" si="19"/>
        <v>0</v>
      </c>
      <c r="X103" s="263">
        <f t="shared" si="20"/>
        <v>0</v>
      </c>
      <c r="Y103" s="267">
        <v>0</v>
      </c>
      <c r="Z103" s="177">
        <v>0</v>
      </c>
      <c r="AA103" s="265">
        <v>0</v>
      </c>
      <c r="AB103" s="177">
        <v>0</v>
      </c>
      <c r="AC103" s="267">
        <v>0</v>
      </c>
      <c r="AD103" s="177">
        <v>0</v>
      </c>
      <c r="AE103" s="263">
        <f t="shared" si="21"/>
        <v>0</v>
      </c>
    </row>
    <row r="104" spans="1:31" ht="15" x14ac:dyDescent="0.25">
      <c r="A104" s="487"/>
      <c r="B104" s="523" t="s">
        <v>50</v>
      </c>
      <c r="C104" s="523"/>
      <c r="D104" s="104">
        <v>0</v>
      </c>
      <c r="E104" s="104">
        <v>0</v>
      </c>
      <c r="F104" s="104">
        <v>0</v>
      </c>
      <c r="G104" s="153">
        <f t="shared" si="15"/>
        <v>0</v>
      </c>
      <c r="H104" s="104">
        <v>0</v>
      </c>
      <c r="I104" s="177">
        <v>0</v>
      </c>
      <c r="J104" s="104">
        <v>0</v>
      </c>
      <c r="K104" s="214">
        <v>0</v>
      </c>
      <c r="L104" s="221">
        <f t="shared" si="16"/>
        <v>0</v>
      </c>
      <c r="M104" s="104">
        <v>0</v>
      </c>
      <c r="N104" s="248">
        <v>0</v>
      </c>
      <c r="O104" s="251">
        <f t="shared" si="17"/>
        <v>0</v>
      </c>
      <c r="P104" s="252">
        <f t="shared" si="18"/>
        <v>0</v>
      </c>
      <c r="Q104" s="105">
        <v>0</v>
      </c>
      <c r="R104" s="178">
        <v>0</v>
      </c>
      <c r="S104" s="105">
        <v>0</v>
      </c>
      <c r="T104" s="248">
        <v>0</v>
      </c>
      <c r="U104" s="105">
        <v>0</v>
      </c>
      <c r="V104" s="177">
        <v>0</v>
      </c>
      <c r="W104" s="251">
        <f t="shared" si="19"/>
        <v>0</v>
      </c>
      <c r="X104" s="263">
        <f t="shared" si="20"/>
        <v>0</v>
      </c>
      <c r="Y104" s="105">
        <f t="shared" ref="Y104:Y106" si="25">Y101</f>
        <v>0</v>
      </c>
      <c r="Z104" s="177">
        <v>0</v>
      </c>
      <c r="AA104" s="105">
        <f t="shared" ref="AA104:AA106" si="26">AA101</f>
        <v>0</v>
      </c>
      <c r="AB104" s="177">
        <v>0</v>
      </c>
      <c r="AC104" s="105">
        <f t="shared" ref="AC104:AC106" si="27">AC101</f>
        <v>0</v>
      </c>
      <c r="AD104" s="177">
        <v>0</v>
      </c>
      <c r="AE104" s="263">
        <f t="shared" si="21"/>
        <v>0</v>
      </c>
    </row>
    <row r="105" spans="1:31" ht="15" x14ac:dyDescent="0.25">
      <c r="A105" s="487"/>
      <c r="B105" s="524" t="s">
        <v>51</v>
      </c>
      <c r="C105" s="524"/>
      <c r="D105" s="105">
        <v>0</v>
      </c>
      <c r="E105" s="105">
        <v>0</v>
      </c>
      <c r="F105" s="105">
        <v>0</v>
      </c>
      <c r="G105" s="153">
        <f t="shared" si="15"/>
        <v>0</v>
      </c>
      <c r="H105" s="105">
        <v>0</v>
      </c>
      <c r="I105" s="177">
        <v>0</v>
      </c>
      <c r="J105" s="105">
        <v>0</v>
      </c>
      <c r="K105" s="214">
        <v>0</v>
      </c>
      <c r="L105" s="221">
        <f t="shared" si="16"/>
        <v>0</v>
      </c>
      <c r="M105" s="105">
        <v>0</v>
      </c>
      <c r="N105" s="248">
        <v>0</v>
      </c>
      <c r="O105" s="251">
        <f t="shared" si="17"/>
        <v>0</v>
      </c>
      <c r="P105" s="252">
        <f t="shared" si="18"/>
        <v>0</v>
      </c>
      <c r="Q105" s="105">
        <v>0</v>
      </c>
      <c r="R105" s="178">
        <v>0</v>
      </c>
      <c r="S105" s="105">
        <v>0</v>
      </c>
      <c r="T105" s="248">
        <v>0</v>
      </c>
      <c r="U105" s="105">
        <v>0</v>
      </c>
      <c r="V105" s="177">
        <v>0</v>
      </c>
      <c r="W105" s="251">
        <f t="shared" si="19"/>
        <v>0</v>
      </c>
      <c r="X105" s="263">
        <f t="shared" si="20"/>
        <v>0</v>
      </c>
      <c r="Y105" s="105">
        <f t="shared" si="25"/>
        <v>0</v>
      </c>
      <c r="Z105" s="177">
        <v>0</v>
      </c>
      <c r="AA105" s="105">
        <f t="shared" si="26"/>
        <v>0</v>
      </c>
      <c r="AB105" s="177">
        <v>0</v>
      </c>
      <c r="AC105" s="105">
        <f t="shared" si="27"/>
        <v>0</v>
      </c>
      <c r="AD105" s="177">
        <v>0</v>
      </c>
      <c r="AE105" s="263">
        <f t="shared" si="21"/>
        <v>0</v>
      </c>
    </row>
    <row r="106" spans="1:31" ht="15.75" thickBot="1" x14ac:dyDescent="0.3">
      <c r="A106" s="488"/>
      <c r="B106" s="525" t="s">
        <v>52</v>
      </c>
      <c r="C106" s="525"/>
      <c r="D106" s="106">
        <v>0</v>
      </c>
      <c r="E106" s="106">
        <v>0</v>
      </c>
      <c r="F106" s="106">
        <v>0</v>
      </c>
      <c r="G106" s="153">
        <f t="shared" si="15"/>
        <v>0</v>
      </c>
      <c r="H106" s="106">
        <v>0</v>
      </c>
      <c r="I106" s="177">
        <v>0</v>
      </c>
      <c r="J106" s="106">
        <v>0</v>
      </c>
      <c r="K106" s="214">
        <v>0</v>
      </c>
      <c r="L106" s="221">
        <f t="shared" si="16"/>
        <v>0</v>
      </c>
      <c r="M106" s="106">
        <v>0</v>
      </c>
      <c r="N106" s="248">
        <v>0</v>
      </c>
      <c r="O106" s="251">
        <f t="shared" si="17"/>
        <v>0</v>
      </c>
      <c r="P106" s="252">
        <f t="shared" si="18"/>
        <v>0</v>
      </c>
      <c r="Q106" s="106">
        <v>0</v>
      </c>
      <c r="R106" s="178">
        <v>0</v>
      </c>
      <c r="S106" s="106">
        <v>0</v>
      </c>
      <c r="T106" s="248">
        <v>0</v>
      </c>
      <c r="U106" s="106">
        <v>0</v>
      </c>
      <c r="V106" s="177">
        <v>0</v>
      </c>
      <c r="W106" s="251">
        <f t="shared" si="19"/>
        <v>0</v>
      </c>
      <c r="X106" s="263">
        <f t="shared" si="20"/>
        <v>0</v>
      </c>
      <c r="Y106" s="106">
        <f t="shared" si="25"/>
        <v>0</v>
      </c>
      <c r="Z106" s="177">
        <v>0</v>
      </c>
      <c r="AA106" s="106">
        <f t="shared" si="26"/>
        <v>0</v>
      </c>
      <c r="AB106" s="177">
        <v>0</v>
      </c>
      <c r="AC106" s="106">
        <f t="shared" si="27"/>
        <v>0</v>
      </c>
      <c r="AD106" s="177">
        <v>0</v>
      </c>
      <c r="AE106" s="263">
        <f t="shared" si="21"/>
        <v>0</v>
      </c>
    </row>
    <row r="107" spans="1:31" ht="15" x14ac:dyDescent="0.25">
      <c r="A107" s="486" t="s">
        <v>53</v>
      </c>
      <c r="B107" s="503" t="s">
        <v>54</v>
      </c>
      <c r="C107" s="2" t="s">
        <v>7</v>
      </c>
      <c r="D107" s="104">
        <v>0</v>
      </c>
      <c r="E107" s="104">
        <v>0</v>
      </c>
      <c r="F107" s="104">
        <v>0</v>
      </c>
      <c r="G107" s="153">
        <f t="shared" si="15"/>
        <v>0</v>
      </c>
      <c r="H107" s="104">
        <v>0</v>
      </c>
      <c r="I107" s="177">
        <v>0</v>
      </c>
      <c r="J107" s="104">
        <v>0</v>
      </c>
      <c r="K107" s="214">
        <v>0</v>
      </c>
      <c r="L107" s="221">
        <f t="shared" si="16"/>
        <v>0</v>
      </c>
      <c r="M107" s="104">
        <v>0</v>
      </c>
      <c r="N107" s="248">
        <v>0</v>
      </c>
      <c r="O107" s="251">
        <f t="shared" si="17"/>
        <v>0</v>
      </c>
      <c r="P107" s="252">
        <f t="shared" si="18"/>
        <v>0</v>
      </c>
      <c r="Q107" s="265">
        <v>0</v>
      </c>
      <c r="R107" s="178">
        <v>0</v>
      </c>
      <c r="S107" s="265">
        <v>0</v>
      </c>
      <c r="T107" s="248">
        <v>0</v>
      </c>
      <c r="U107" s="265">
        <v>0</v>
      </c>
      <c r="V107" s="177">
        <v>0</v>
      </c>
      <c r="W107" s="251">
        <f t="shared" si="19"/>
        <v>0</v>
      </c>
      <c r="X107" s="263">
        <f t="shared" si="20"/>
        <v>0</v>
      </c>
      <c r="Y107" s="265">
        <v>0</v>
      </c>
      <c r="Z107" s="177">
        <v>0</v>
      </c>
      <c r="AA107" s="265">
        <v>0</v>
      </c>
      <c r="AB107" s="177">
        <v>0</v>
      </c>
      <c r="AC107" s="265">
        <v>0</v>
      </c>
      <c r="AD107" s="177">
        <v>0</v>
      </c>
      <c r="AE107" s="263">
        <f t="shared" si="21"/>
        <v>0</v>
      </c>
    </row>
    <row r="108" spans="1:31" ht="15" x14ac:dyDescent="0.25">
      <c r="A108" s="487"/>
      <c r="B108" s="504"/>
      <c r="C108" s="3" t="s">
        <v>8</v>
      </c>
      <c r="D108" s="105">
        <v>0</v>
      </c>
      <c r="E108" s="105">
        <v>2</v>
      </c>
      <c r="F108" s="105">
        <v>1</v>
      </c>
      <c r="G108" s="153">
        <f t="shared" si="15"/>
        <v>3</v>
      </c>
      <c r="H108" s="105">
        <v>1</v>
      </c>
      <c r="I108" s="177">
        <v>0</v>
      </c>
      <c r="J108" s="105">
        <v>0</v>
      </c>
      <c r="K108" s="214">
        <v>0</v>
      </c>
      <c r="L108" s="221">
        <f t="shared" si="16"/>
        <v>4</v>
      </c>
      <c r="M108" s="105">
        <v>0</v>
      </c>
      <c r="N108" s="248">
        <v>0</v>
      </c>
      <c r="O108" s="251">
        <f t="shared" si="17"/>
        <v>1</v>
      </c>
      <c r="P108" s="252">
        <f t="shared" si="18"/>
        <v>4</v>
      </c>
      <c r="Q108" s="266">
        <v>0</v>
      </c>
      <c r="R108" s="178">
        <v>0</v>
      </c>
      <c r="S108" s="266">
        <v>0</v>
      </c>
      <c r="T108" s="248">
        <v>0</v>
      </c>
      <c r="U108" s="266"/>
      <c r="V108" s="177">
        <v>0</v>
      </c>
      <c r="W108" s="251">
        <f t="shared" si="19"/>
        <v>0</v>
      </c>
      <c r="X108" s="263">
        <f t="shared" si="20"/>
        <v>4</v>
      </c>
      <c r="Y108" s="266">
        <v>0</v>
      </c>
      <c r="Z108" s="177">
        <v>0</v>
      </c>
      <c r="AA108" s="266">
        <v>0</v>
      </c>
      <c r="AB108" s="177">
        <v>0</v>
      </c>
      <c r="AC108" s="266">
        <v>0</v>
      </c>
      <c r="AD108" s="177">
        <v>0</v>
      </c>
      <c r="AE108" s="263">
        <f t="shared" si="21"/>
        <v>4</v>
      </c>
    </row>
    <row r="109" spans="1:31" ht="15.75" thickBot="1" x14ac:dyDescent="0.3">
      <c r="A109" s="487"/>
      <c r="B109" s="505"/>
      <c r="C109" s="4" t="s">
        <v>9</v>
      </c>
      <c r="D109" s="106">
        <v>0</v>
      </c>
      <c r="E109" s="106">
        <v>0</v>
      </c>
      <c r="F109" s="106">
        <v>0</v>
      </c>
      <c r="G109" s="153">
        <f t="shared" si="15"/>
        <v>0</v>
      </c>
      <c r="H109" s="106">
        <v>0</v>
      </c>
      <c r="I109" s="177">
        <v>0</v>
      </c>
      <c r="J109" s="106">
        <v>0</v>
      </c>
      <c r="K109" s="214">
        <v>0</v>
      </c>
      <c r="L109" s="221">
        <f t="shared" si="16"/>
        <v>0</v>
      </c>
      <c r="M109" s="106">
        <v>0</v>
      </c>
      <c r="N109" s="248">
        <v>0</v>
      </c>
      <c r="O109" s="251">
        <f t="shared" si="17"/>
        <v>0</v>
      </c>
      <c r="P109" s="252">
        <f t="shared" si="18"/>
        <v>0</v>
      </c>
      <c r="Q109" s="267">
        <v>0</v>
      </c>
      <c r="R109" s="178">
        <v>0</v>
      </c>
      <c r="S109" s="267">
        <v>0</v>
      </c>
      <c r="T109" s="248">
        <v>0</v>
      </c>
      <c r="U109" s="267"/>
      <c r="V109" s="177">
        <v>0</v>
      </c>
      <c r="W109" s="251">
        <f t="shared" si="19"/>
        <v>0</v>
      </c>
      <c r="X109" s="263">
        <f t="shared" si="20"/>
        <v>0</v>
      </c>
      <c r="Y109" s="267">
        <v>0</v>
      </c>
      <c r="Z109" s="177">
        <v>0</v>
      </c>
      <c r="AA109" s="267">
        <v>0</v>
      </c>
      <c r="AB109" s="177">
        <v>0</v>
      </c>
      <c r="AC109" s="267">
        <v>0</v>
      </c>
      <c r="AD109" s="177">
        <v>0</v>
      </c>
      <c r="AE109" s="263">
        <f t="shared" si="21"/>
        <v>0</v>
      </c>
    </row>
    <row r="110" spans="1:31" ht="15" x14ac:dyDescent="0.25">
      <c r="A110" s="487"/>
      <c r="B110" s="504" t="s">
        <v>55</v>
      </c>
      <c r="C110" s="3" t="s">
        <v>7</v>
      </c>
      <c r="D110" s="105">
        <v>3</v>
      </c>
      <c r="E110" s="105">
        <v>4</v>
      </c>
      <c r="F110" s="105">
        <v>8</v>
      </c>
      <c r="G110" s="153">
        <f t="shared" si="15"/>
        <v>15</v>
      </c>
      <c r="H110" s="105">
        <v>5</v>
      </c>
      <c r="I110" s="177">
        <v>0</v>
      </c>
      <c r="J110" s="105">
        <v>6</v>
      </c>
      <c r="K110" s="214">
        <v>0</v>
      </c>
      <c r="L110" s="221">
        <f t="shared" si="16"/>
        <v>26</v>
      </c>
      <c r="M110" s="105">
        <v>14</v>
      </c>
      <c r="N110" s="248">
        <v>0</v>
      </c>
      <c r="O110" s="251">
        <f t="shared" si="17"/>
        <v>25</v>
      </c>
      <c r="P110" s="252">
        <f t="shared" si="18"/>
        <v>40</v>
      </c>
      <c r="Q110" s="266">
        <v>6</v>
      </c>
      <c r="R110" s="178">
        <v>0</v>
      </c>
      <c r="S110" s="266">
        <v>9</v>
      </c>
      <c r="T110" s="248">
        <v>1</v>
      </c>
      <c r="U110" s="266">
        <v>10</v>
      </c>
      <c r="V110" s="177">
        <v>1</v>
      </c>
      <c r="W110" s="251">
        <f t="shared" si="19"/>
        <v>27</v>
      </c>
      <c r="X110" s="263">
        <f t="shared" si="20"/>
        <v>67</v>
      </c>
      <c r="Y110" s="266">
        <v>5</v>
      </c>
      <c r="Z110" s="177">
        <v>1</v>
      </c>
      <c r="AA110" s="266">
        <v>9</v>
      </c>
      <c r="AB110" s="177">
        <v>0</v>
      </c>
      <c r="AC110" s="266">
        <v>4</v>
      </c>
      <c r="AD110" s="177">
        <v>0</v>
      </c>
      <c r="AE110" s="263">
        <f t="shared" si="21"/>
        <v>86</v>
      </c>
    </row>
    <row r="111" spans="1:31" ht="15" x14ac:dyDescent="0.25">
      <c r="A111" s="487"/>
      <c r="B111" s="504"/>
      <c r="C111" s="3" t="s">
        <v>8</v>
      </c>
      <c r="D111" s="105">
        <v>8</v>
      </c>
      <c r="E111" s="105">
        <v>7</v>
      </c>
      <c r="F111" s="105">
        <v>7</v>
      </c>
      <c r="G111" s="153">
        <f t="shared" si="15"/>
        <v>22</v>
      </c>
      <c r="H111" s="105">
        <v>3</v>
      </c>
      <c r="I111" s="177">
        <v>0</v>
      </c>
      <c r="J111" s="105">
        <v>1</v>
      </c>
      <c r="K111" s="214">
        <v>0</v>
      </c>
      <c r="L111" s="221">
        <f t="shared" si="16"/>
        <v>26</v>
      </c>
      <c r="M111" s="105">
        <v>1</v>
      </c>
      <c r="N111" s="248">
        <v>0</v>
      </c>
      <c r="O111" s="251">
        <f t="shared" si="17"/>
        <v>5</v>
      </c>
      <c r="P111" s="252">
        <f t="shared" si="18"/>
        <v>27</v>
      </c>
      <c r="Q111" s="266">
        <v>7</v>
      </c>
      <c r="R111" s="178">
        <v>0</v>
      </c>
      <c r="S111" s="266">
        <v>1</v>
      </c>
      <c r="T111" s="248">
        <v>0</v>
      </c>
      <c r="U111" s="266">
        <v>1</v>
      </c>
      <c r="V111" s="177">
        <v>0</v>
      </c>
      <c r="W111" s="251">
        <f t="shared" si="19"/>
        <v>9</v>
      </c>
      <c r="X111" s="263">
        <f t="shared" si="20"/>
        <v>36</v>
      </c>
      <c r="Y111" s="266">
        <v>1</v>
      </c>
      <c r="Z111" s="177">
        <v>0</v>
      </c>
      <c r="AA111" s="266">
        <v>1</v>
      </c>
      <c r="AB111" s="177">
        <v>0</v>
      </c>
      <c r="AC111" s="266">
        <v>0</v>
      </c>
      <c r="AD111" s="177">
        <v>0</v>
      </c>
      <c r="AE111" s="263">
        <f t="shared" si="21"/>
        <v>38</v>
      </c>
    </row>
    <row r="112" spans="1:31" ht="15.75" thickBot="1" x14ac:dyDescent="0.3">
      <c r="A112" s="487"/>
      <c r="B112" s="505"/>
      <c r="C112" s="4" t="s">
        <v>9</v>
      </c>
      <c r="D112" s="106">
        <v>6</v>
      </c>
      <c r="E112" s="106">
        <v>3</v>
      </c>
      <c r="F112" s="106">
        <v>4</v>
      </c>
      <c r="G112" s="153">
        <f t="shared" si="15"/>
        <v>13</v>
      </c>
      <c r="H112" s="106">
        <v>6</v>
      </c>
      <c r="I112" s="177">
        <v>2</v>
      </c>
      <c r="J112" s="106">
        <v>10</v>
      </c>
      <c r="K112" s="214">
        <v>0</v>
      </c>
      <c r="L112" s="221">
        <f t="shared" si="16"/>
        <v>29</v>
      </c>
      <c r="M112" s="106">
        <v>8</v>
      </c>
      <c r="N112" s="248">
        <v>0</v>
      </c>
      <c r="O112" s="251">
        <f t="shared" si="17"/>
        <v>26</v>
      </c>
      <c r="P112" s="252">
        <f t="shared" si="18"/>
        <v>39</v>
      </c>
      <c r="Q112" s="267">
        <v>13</v>
      </c>
      <c r="R112" s="178">
        <v>0</v>
      </c>
      <c r="S112" s="267">
        <v>6</v>
      </c>
      <c r="T112" s="248">
        <v>0</v>
      </c>
      <c r="U112" s="267">
        <v>12</v>
      </c>
      <c r="V112" s="177">
        <v>0</v>
      </c>
      <c r="W112" s="251">
        <f t="shared" si="19"/>
        <v>31</v>
      </c>
      <c r="X112" s="263">
        <f t="shared" si="20"/>
        <v>70</v>
      </c>
      <c r="Y112" s="267">
        <v>8</v>
      </c>
      <c r="Z112" s="177">
        <v>1</v>
      </c>
      <c r="AA112" s="267">
        <v>9</v>
      </c>
      <c r="AB112" s="177">
        <v>1</v>
      </c>
      <c r="AC112" s="267">
        <v>9</v>
      </c>
      <c r="AD112" s="177">
        <v>0</v>
      </c>
      <c r="AE112" s="263">
        <f t="shared" si="21"/>
        <v>98</v>
      </c>
    </row>
    <row r="113" spans="1:31" ht="15" x14ac:dyDescent="0.25">
      <c r="A113" s="487"/>
      <c r="B113" s="504" t="s">
        <v>56</v>
      </c>
      <c r="C113" s="3" t="s">
        <v>7</v>
      </c>
      <c r="D113" s="105">
        <v>13</v>
      </c>
      <c r="E113" s="105">
        <v>18</v>
      </c>
      <c r="F113" s="105">
        <v>18</v>
      </c>
      <c r="G113" s="153">
        <f t="shared" si="15"/>
        <v>49</v>
      </c>
      <c r="H113" s="105">
        <v>15</v>
      </c>
      <c r="I113" s="177">
        <v>0</v>
      </c>
      <c r="J113" s="105">
        <v>14</v>
      </c>
      <c r="K113" s="214">
        <v>0</v>
      </c>
      <c r="L113" s="221">
        <f t="shared" si="16"/>
        <v>78</v>
      </c>
      <c r="M113" s="105">
        <v>18</v>
      </c>
      <c r="N113" s="248">
        <v>0</v>
      </c>
      <c r="O113" s="251">
        <f t="shared" si="17"/>
        <v>47</v>
      </c>
      <c r="P113" s="252">
        <f t="shared" si="18"/>
        <v>96</v>
      </c>
      <c r="Q113" s="266">
        <v>20</v>
      </c>
      <c r="R113" s="178">
        <v>0</v>
      </c>
      <c r="S113" s="266">
        <v>32</v>
      </c>
      <c r="T113" s="248">
        <v>3</v>
      </c>
      <c r="U113" s="266">
        <v>22</v>
      </c>
      <c r="V113" s="177">
        <v>0</v>
      </c>
      <c r="W113" s="251">
        <f t="shared" si="19"/>
        <v>77</v>
      </c>
      <c r="X113" s="263">
        <f t="shared" si="20"/>
        <v>173</v>
      </c>
      <c r="Y113" s="266">
        <v>24</v>
      </c>
      <c r="Z113" s="177">
        <v>3</v>
      </c>
      <c r="AA113" s="266">
        <v>11</v>
      </c>
      <c r="AB113" s="177">
        <v>0</v>
      </c>
      <c r="AC113" s="266">
        <v>9</v>
      </c>
      <c r="AD113" s="177">
        <v>0</v>
      </c>
      <c r="AE113" s="263">
        <f t="shared" si="21"/>
        <v>220</v>
      </c>
    </row>
    <row r="114" spans="1:31" ht="15" x14ac:dyDescent="0.25">
      <c r="A114" s="487"/>
      <c r="B114" s="504"/>
      <c r="C114" s="3" t="s">
        <v>8</v>
      </c>
      <c r="D114" s="105">
        <v>12</v>
      </c>
      <c r="E114" s="105">
        <v>17</v>
      </c>
      <c r="F114" s="105">
        <v>15</v>
      </c>
      <c r="G114" s="153">
        <f t="shared" si="15"/>
        <v>44</v>
      </c>
      <c r="H114" s="105">
        <v>6</v>
      </c>
      <c r="I114" s="177">
        <v>0</v>
      </c>
      <c r="J114" s="105">
        <v>6</v>
      </c>
      <c r="K114" s="214">
        <v>0</v>
      </c>
      <c r="L114" s="221">
        <f t="shared" si="16"/>
        <v>56</v>
      </c>
      <c r="M114" s="105">
        <v>6</v>
      </c>
      <c r="N114" s="248">
        <v>0</v>
      </c>
      <c r="O114" s="251">
        <f t="shared" si="17"/>
        <v>18</v>
      </c>
      <c r="P114" s="252">
        <f t="shared" si="18"/>
        <v>62</v>
      </c>
      <c r="Q114" s="266">
        <v>9</v>
      </c>
      <c r="R114" s="178">
        <v>0</v>
      </c>
      <c r="S114" s="266">
        <v>4</v>
      </c>
      <c r="T114" s="248">
        <v>0</v>
      </c>
      <c r="U114" s="266">
        <v>0</v>
      </c>
      <c r="V114" s="177">
        <v>0</v>
      </c>
      <c r="W114" s="251">
        <f t="shared" si="19"/>
        <v>13</v>
      </c>
      <c r="X114" s="263">
        <f t="shared" si="20"/>
        <v>75</v>
      </c>
      <c r="Y114" s="266">
        <v>4</v>
      </c>
      <c r="Z114" s="177">
        <v>0</v>
      </c>
      <c r="AA114" s="266">
        <v>0</v>
      </c>
      <c r="AB114" s="177">
        <v>0</v>
      </c>
      <c r="AC114" s="266">
        <v>1</v>
      </c>
      <c r="AD114" s="177">
        <v>0</v>
      </c>
      <c r="AE114" s="263">
        <f t="shared" si="21"/>
        <v>80</v>
      </c>
    </row>
    <row r="115" spans="1:31" ht="15.75" thickBot="1" x14ac:dyDescent="0.3">
      <c r="A115" s="487"/>
      <c r="B115" s="505"/>
      <c r="C115" s="4" t="s">
        <v>9</v>
      </c>
      <c r="D115" s="106">
        <v>14</v>
      </c>
      <c r="E115" s="106">
        <v>11</v>
      </c>
      <c r="F115" s="106">
        <v>20</v>
      </c>
      <c r="G115" s="153">
        <f t="shared" si="15"/>
        <v>45</v>
      </c>
      <c r="H115" s="106">
        <v>19</v>
      </c>
      <c r="I115" s="177">
        <v>0</v>
      </c>
      <c r="J115" s="106">
        <v>17</v>
      </c>
      <c r="K115" s="214">
        <v>1</v>
      </c>
      <c r="L115" s="221">
        <f t="shared" si="16"/>
        <v>81</v>
      </c>
      <c r="M115" s="106">
        <v>17</v>
      </c>
      <c r="N115" s="248">
        <v>0</v>
      </c>
      <c r="O115" s="251">
        <f t="shared" si="17"/>
        <v>54</v>
      </c>
      <c r="P115" s="252">
        <f t="shared" si="18"/>
        <v>99</v>
      </c>
      <c r="Q115" s="267">
        <v>9</v>
      </c>
      <c r="R115" s="178">
        <v>0</v>
      </c>
      <c r="S115" s="267">
        <v>30</v>
      </c>
      <c r="T115" s="248">
        <v>2</v>
      </c>
      <c r="U115" s="267">
        <v>27</v>
      </c>
      <c r="V115" s="177">
        <v>0</v>
      </c>
      <c r="W115" s="251">
        <f t="shared" si="19"/>
        <v>68</v>
      </c>
      <c r="X115" s="263">
        <f t="shared" si="20"/>
        <v>167</v>
      </c>
      <c r="Y115" s="267">
        <v>20</v>
      </c>
      <c r="Z115" s="177">
        <v>1</v>
      </c>
      <c r="AA115" s="267">
        <v>21</v>
      </c>
      <c r="AB115" s="177">
        <v>0</v>
      </c>
      <c r="AC115" s="267">
        <v>14</v>
      </c>
      <c r="AD115" s="177">
        <v>0</v>
      </c>
      <c r="AE115" s="263">
        <f t="shared" si="21"/>
        <v>223</v>
      </c>
    </row>
    <row r="116" spans="1:31" ht="15" x14ac:dyDescent="0.25">
      <c r="A116" s="487"/>
      <c r="B116" s="504" t="s">
        <v>57</v>
      </c>
      <c r="C116" s="3" t="s">
        <v>7</v>
      </c>
      <c r="D116" s="105">
        <v>8</v>
      </c>
      <c r="E116" s="105">
        <v>7</v>
      </c>
      <c r="F116" s="105">
        <v>6</v>
      </c>
      <c r="G116" s="153">
        <f t="shared" si="15"/>
        <v>21</v>
      </c>
      <c r="H116" s="105">
        <v>10</v>
      </c>
      <c r="I116" s="177">
        <v>1</v>
      </c>
      <c r="J116" s="105">
        <v>10</v>
      </c>
      <c r="K116" s="214">
        <v>5</v>
      </c>
      <c r="L116" s="221">
        <f t="shared" si="16"/>
        <v>41</v>
      </c>
      <c r="M116" s="105">
        <v>12</v>
      </c>
      <c r="N116" s="248">
        <v>0</v>
      </c>
      <c r="O116" s="251">
        <f t="shared" si="17"/>
        <v>38</v>
      </c>
      <c r="P116" s="252">
        <f t="shared" si="18"/>
        <v>59</v>
      </c>
      <c r="Q116" s="266">
        <v>13</v>
      </c>
      <c r="R116" s="178">
        <v>1</v>
      </c>
      <c r="S116" s="266">
        <v>19</v>
      </c>
      <c r="T116" s="248">
        <v>2</v>
      </c>
      <c r="U116" s="266">
        <v>18</v>
      </c>
      <c r="V116" s="177">
        <v>2</v>
      </c>
      <c r="W116" s="251">
        <f t="shared" si="19"/>
        <v>55</v>
      </c>
      <c r="X116" s="263">
        <f t="shared" si="20"/>
        <v>114</v>
      </c>
      <c r="Y116" s="266">
        <v>11</v>
      </c>
      <c r="Z116" s="177">
        <v>2</v>
      </c>
      <c r="AA116" s="266">
        <v>5</v>
      </c>
      <c r="AB116" s="177">
        <v>0</v>
      </c>
      <c r="AC116" s="266">
        <v>6</v>
      </c>
      <c r="AD116" s="177">
        <v>0</v>
      </c>
      <c r="AE116" s="263">
        <f t="shared" si="21"/>
        <v>138</v>
      </c>
    </row>
    <row r="117" spans="1:31" ht="15" x14ac:dyDescent="0.25">
      <c r="A117" s="487"/>
      <c r="B117" s="504"/>
      <c r="C117" s="3" t="s">
        <v>8</v>
      </c>
      <c r="D117" s="105">
        <v>10</v>
      </c>
      <c r="E117" s="105">
        <v>5</v>
      </c>
      <c r="F117" s="105">
        <v>16</v>
      </c>
      <c r="G117" s="153">
        <f t="shared" si="15"/>
        <v>31</v>
      </c>
      <c r="H117" s="105">
        <v>1</v>
      </c>
      <c r="I117" s="177">
        <v>0</v>
      </c>
      <c r="J117" s="105">
        <v>5</v>
      </c>
      <c r="K117" s="214">
        <v>0</v>
      </c>
      <c r="L117" s="221">
        <f t="shared" si="16"/>
        <v>37</v>
      </c>
      <c r="M117" s="105">
        <v>8</v>
      </c>
      <c r="N117" s="248">
        <v>0</v>
      </c>
      <c r="O117" s="251">
        <f t="shared" si="17"/>
        <v>14</v>
      </c>
      <c r="P117" s="252">
        <f t="shared" si="18"/>
        <v>45</v>
      </c>
      <c r="Q117" s="266">
        <v>2</v>
      </c>
      <c r="R117" s="178">
        <v>0</v>
      </c>
      <c r="S117" s="266">
        <v>2</v>
      </c>
      <c r="T117" s="248">
        <v>0</v>
      </c>
      <c r="U117" s="266">
        <v>1</v>
      </c>
      <c r="V117" s="177">
        <v>0</v>
      </c>
      <c r="W117" s="251">
        <f t="shared" si="19"/>
        <v>5</v>
      </c>
      <c r="X117" s="263">
        <f t="shared" si="20"/>
        <v>50</v>
      </c>
      <c r="Y117" s="266">
        <v>5</v>
      </c>
      <c r="Z117" s="177">
        <v>0</v>
      </c>
      <c r="AA117" s="266">
        <v>1</v>
      </c>
      <c r="AB117" s="177">
        <v>0</v>
      </c>
      <c r="AC117" s="266">
        <v>0</v>
      </c>
      <c r="AD117" s="177">
        <v>0</v>
      </c>
      <c r="AE117" s="263">
        <f t="shared" si="21"/>
        <v>56</v>
      </c>
    </row>
    <row r="118" spans="1:31" ht="15.75" thickBot="1" x14ac:dyDescent="0.3">
      <c r="A118" s="487"/>
      <c r="B118" s="505"/>
      <c r="C118" s="4" t="s">
        <v>9</v>
      </c>
      <c r="D118" s="106">
        <v>3</v>
      </c>
      <c r="E118" s="106">
        <v>1</v>
      </c>
      <c r="F118" s="106">
        <v>7</v>
      </c>
      <c r="G118" s="153">
        <f t="shared" si="15"/>
        <v>11</v>
      </c>
      <c r="H118" s="106">
        <v>5</v>
      </c>
      <c r="I118" s="177">
        <v>3</v>
      </c>
      <c r="J118" s="106">
        <v>14</v>
      </c>
      <c r="K118" s="214">
        <v>0</v>
      </c>
      <c r="L118" s="221">
        <f t="shared" si="16"/>
        <v>30</v>
      </c>
      <c r="M118" s="106">
        <v>10</v>
      </c>
      <c r="N118" s="248">
        <v>1</v>
      </c>
      <c r="O118" s="251">
        <f t="shared" si="17"/>
        <v>33</v>
      </c>
      <c r="P118" s="252">
        <f t="shared" si="18"/>
        <v>44</v>
      </c>
      <c r="Q118" s="267">
        <v>9</v>
      </c>
      <c r="R118" s="178">
        <v>0</v>
      </c>
      <c r="S118" s="267">
        <v>15</v>
      </c>
      <c r="T118" s="248">
        <v>4</v>
      </c>
      <c r="U118" s="267">
        <v>15</v>
      </c>
      <c r="V118" s="177">
        <v>2</v>
      </c>
      <c r="W118" s="251">
        <f t="shared" si="19"/>
        <v>45</v>
      </c>
      <c r="X118" s="263">
        <f t="shared" si="20"/>
        <v>89</v>
      </c>
      <c r="Y118" s="267">
        <v>12</v>
      </c>
      <c r="Z118" s="177">
        <v>3</v>
      </c>
      <c r="AA118" s="267">
        <v>8</v>
      </c>
      <c r="AB118" s="177">
        <v>1</v>
      </c>
      <c r="AC118" s="267">
        <v>11</v>
      </c>
      <c r="AD118" s="177">
        <v>1</v>
      </c>
      <c r="AE118" s="263">
        <f t="shared" si="21"/>
        <v>125</v>
      </c>
    </row>
    <row r="119" spans="1:31" ht="15" x14ac:dyDescent="0.25">
      <c r="A119" s="487"/>
      <c r="B119" s="514" t="s">
        <v>58</v>
      </c>
      <c r="C119" s="3" t="s">
        <v>7</v>
      </c>
      <c r="D119" s="105">
        <v>0</v>
      </c>
      <c r="E119" s="105">
        <v>0</v>
      </c>
      <c r="F119" s="105">
        <v>0</v>
      </c>
      <c r="G119" s="153">
        <f t="shared" si="15"/>
        <v>0</v>
      </c>
      <c r="H119" s="105">
        <v>0</v>
      </c>
      <c r="I119" s="177">
        <v>0</v>
      </c>
      <c r="J119" s="105">
        <v>0</v>
      </c>
      <c r="K119" s="214">
        <v>0</v>
      </c>
      <c r="L119" s="221">
        <f t="shared" si="16"/>
        <v>0</v>
      </c>
      <c r="M119" s="105">
        <v>0</v>
      </c>
      <c r="N119" s="248">
        <v>0</v>
      </c>
      <c r="O119" s="251">
        <f t="shared" si="17"/>
        <v>0</v>
      </c>
      <c r="P119" s="252">
        <f t="shared" si="18"/>
        <v>0</v>
      </c>
      <c r="Q119" s="266">
        <v>0</v>
      </c>
      <c r="R119" s="178">
        <v>0</v>
      </c>
      <c r="S119" s="266">
        <v>0</v>
      </c>
      <c r="T119" s="248">
        <v>0</v>
      </c>
      <c r="U119" s="266">
        <v>0</v>
      </c>
      <c r="V119" s="177">
        <v>0</v>
      </c>
      <c r="W119" s="251">
        <f t="shared" si="19"/>
        <v>0</v>
      </c>
      <c r="X119" s="263">
        <f t="shared" si="20"/>
        <v>0</v>
      </c>
      <c r="Y119" s="266">
        <v>0</v>
      </c>
      <c r="Z119" s="177">
        <v>0</v>
      </c>
      <c r="AA119" s="266">
        <v>0</v>
      </c>
      <c r="AB119" s="177">
        <v>0</v>
      </c>
      <c r="AC119" s="266">
        <v>0</v>
      </c>
      <c r="AD119" s="177">
        <v>0</v>
      </c>
      <c r="AE119" s="263">
        <f t="shared" si="21"/>
        <v>0</v>
      </c>
    </row>
    <row r="120" spans="1:31" ht="15" x14ac:dyDescent="0.25">
      <c r="A120" s="487"/>
      <c r="B120" s="514"/>
      <c r="C120" s="3" t="s">
        <v>8</v>
      </c>
      <c r="D120" s="105">
        <v>1</v>
      </c>
      <c r="E120" s="105">
        <v>0</v>
      </c>
      <c r="F120" s="105">
        <v>0</v>
      </c>
      <c r="G120" s="153">
        <f t="shared" si="15"/>
        <v>1</v>
      </c>
      <c r="H120" s="105">
        <v>0</v>
      </c>
      <c r="I120" s="177">
        <v>0</v>
      </c>
      <c r="J120" s="105">
        <v>0</v>
      </c>
      <c r="K120" s="214">
        <v>0</v>
      </c>
      <c r="L120" s="221">
        <f t="shared" si="16"/>
        <v>1</v>
      </c>
      <c r="M120" s="105">
        <v>0</v>
      </c>
      <c r="N120" s="248">
        <v>0</v>
      </c>
      <c r="O120" s="251">
        <f t="shared" si="17"/>
        <v>0</v>
      </c>
      <c r="P120" s="252">
        <f t="shared" si="18"/>
        <v>1</v>
      </c>
      <c r="Q120" s="266">
        <v>0</v>
      </c>
      <c r="R120" s="178">
        <v>0</v>
      </c>
      <c r="S120" s="266">
        <v>0</v>
      </c>
      <c r="T120" s="248">
        <v>0</v>
      </c>
      <c r="U120" s="266"/>
      <c r="V120" s="177">
        <v>0</v>
      </c>
      <c r="W120" s="251">
        <f t="shared" si="19"/>
        <v>0</v>
      </c>
      <c r="X120" s="263">
        <f t="shared" si="20"/>
        <v>1</v>
      </c>
      <c r="Y120" s="266">
        <v>0</v>
      </c>
      <c r="Z120" s="177">
        <v>0</v>
      </c>
      <c r="AA120" s="266">
        <v>0</v>
      </c>
      <c r="AB120" s="177">
        <v>0</v>
      </c>
      <c r="AC120" s="266">
        <v>0</v>
      </c>
      <c r="AD120" s="177">
        <v>0</v>
      </c>
      <c r="AE120" s="263">
        <f t="shared" si="21"/>
        <v>1</v>
      </c>
    </row>
    <row r="121" spans="1:31" ht="15.75" thickBot="1" x14ac:dyDescent="0.3">
      <c r="A121" s="487"/>
      <c r="B121" s="537"/>
      <c r="C121" s="4" t="s">
        <v>9</v>
      </c>
      <c r="D121" s="106">
        <v>0</v>
      </c>
      <c r="E121" s="106">
        <v>0</v>
      </c>
      <c r="F121" s="106">
        <v>0</v>
      </c>
      <c r="G121" s="153">
        <f t="shared" si="15"/>
        <v>0</v>
      </c>
      <c r="H121" s="106">
        <v>0</v>
      </c>
      <c r="I121" s="177">
        <v>0</v>
      </c>
      <c r="J121" s="106">
        <v>0</v>
      </c>
      <c r="K121" s="214">
        <v>0</v>
      </c>
      <c r="L121" s="221">
        <f t="shared" si="16"/>
        <v>0</v>
      </c>
      <c r="M121" s="106">
        <v>0</v>
      </c>
      <c r="N121" s="248">
        <v>0</v>
      </c>
      <c r="O121" s="251">
        <f t="shared" si="17"/>
        <v>0</v>
      </c>
      <c r="P121" s="252">
        <f t="shared" si="18"/>
        <v>0</v>
      </c>
      <c r="Q121" s="267">
        <v>0</v>
      </c>
      <c r="R121" s="178">
        <v>0</v>
      </c>
      <c r="S121" s="267">
        <v>0</v>
      </c>
      <c r="T121" s="248">
        <v>0</v>
      </c>
      <c r="U121" s="267"/>
      <c r="V121" s="177">
        <v>0</v>
      </c>
      <c r="W121" s="251">
        <f t="shared" si="19"/>
        <v>0</v>
      </c>
      <c r="X121" s="263">
        <f t="shared" si="20"/>
        <v>0</v>
      </c>
      <c r="Y121" s="267">
        <v>0</v>
      </c>
      <c r="Z121" s="177">
        <v>0</v>
      </c>
      <c r="AA121" s="266">
        <v>0</v>
      </c>
      <c r="AB121" s="177">
        <v>0</v>
      </c>
      <c r="AC121" s="267">
        <v>0</v>
      </c>
      <c r="AD121" s="177">
        <v>0</v>
      </c>
      <c r="AE121" s="263">
        <f t="shared" si="21"/>
        <v>0</v>
      </c>
    </row>
    <row r="122" spans="1:31" ht="15" x14ac:dyDescent="0.25">
      <c r="A122" s="487"/>
      <c r="B122" s="504" t="s">
        <v>59</v>
      </c>
      <c r="C122" s="3" t="s">
        <v>7</v>
      </c>
      <c r="D122" s="105">
        <v>0</v>
      </c>
      <c r="E122" s="105">
        <v>0</v>
      </c>
      <c r="F122" s="105">
        <v>0</v>
      </c>
      <c r="G122" s="153">
        <f t="shared" si="15"/>
        <v>0</v>
      </c>
      <c r="H122" s="105">
        <v>0</v>
      </c>
      <c r="I122" s="177">
        <v>0</v>
      </c>
      <c r="J122" s="105">
        <v>0</v>
      </c>
      <c r="K122" s="214">
        <v>0</v>
      </c>
      <c r="L122" s="221">
        <f t="shared" si="16"/>
        <v>0</v>
      </c>
      <c r="M122" s="105">
        <v>0</v>
      </c>
      <c r="N122" s="248">
        <v>0</v>
      </c>
      <c r="O122" s="251">
        <f t="shared" si="17"/>
        <v>0</v>
      </c>
      <c r="P122" s="252">
        <f t="shared" si="18"/>
        <v>0</v>
      </c>
      <c r="Q122" s="266">
        <v>0</v>
      </c>
      <c r="R122" s="178">
        <v>0</v>
      </c>
      <c r="S122" s="266">
        <v>0</v>
      </c>
      <c r="T122" s="248">
        <v>0</v>
      </c>
      <c r="U122" s="266">
        <v>0</v>
      </c>
      <c r="V122" s="177">
        <v>0</v>
      </c>
      <c r="W122" s="251">
        <f t="shared" si="19"/>
        <v>0</v>
      </c>
      <c r="X122" s="263">
        <f t="shared" si="20"/>
        <v>0</v>
      </c>
      <c r="Y122" s="266">
        <v>0</v>
      </c>
      <c r="Z122" s="177">
        <v>0</v>
      </c>
      <c r="AA122" s="266">
        <v>0</v>
      </c>
      <c r="AB122" s="177">
        <v>0</v>
      </c>
      <c r="AC122" s="266">
        <v>1</v>
      </c>
      <c r="AD122" s="177">
        <v>0</v>
      </c>
      <c r="AE122" s="263">
        <f t="shared" si="21"/>
        <v>1</v>
      </c>
    </row>
    <row r="123" spans="1:31" ht="15" x14ac:dyDescent="0.25">
      <c r="A123" s="487"/>
      <c r="B123" s="504"/>
      <c r="C123" s="3" t="s">
        <v>8</v>
      </c>
      <c r="D123" s="105">
        <v>0</v>
      </c>
      <c r="E123" s="105">
        <v>0</v>
      </c>
      <c r="F123" s="105">
        <v>0</v>
      </c>
      <c r="G123" s="153">
        <f t="shared" si="15"/>
        <v>0</v>
      </c>
      <c r="H123" s="105">
        <v>0</v>
      </c>
      <c r="I123" s="177">
        <v>0</v>
      </c>
      <c r="J123" s="105">
        <v>0</v>
      </c>
      <c r="K123" s="214">
        <v>0</v>
      </c>
      <c r="L123" s="221">
        <f t="shared" si="16"/>
        <v>0</v>
      </c>
      <c r="M123" s="105">
        <v>0</v>
      </c>
      <c r="N123" s="248">
        <v>0</v>
      </c>
      <c r="O123" s="251">
        <f t="shared" si="17"/>
        <v>0</v>
      </c>
      <c r="P123" s="252">
        <f t="shared" si="18"/>
        <v>0</v>
      </c>
      <c r="Q123" s="266">
        <v>0</v>
      </c>
      <c r="R123" s="178">
        <v>0</v>
      </c>
      <c r="S123" s="266">
        <v>0</v>
      </c>
      <c r="T123" s="248">
        <v>0</v>
      </c>
      <c r="U123" s="266"/>
      <c r="V123" s="177">
        <v>0</v>
      </c>
      <c r="W123" s="251">
        <f t="shared" si="19"/>
        <v>0</v>
      </c>
      <c r="X123" s="263">
        <f t="shared" si="20"/>
        <v>0</v>
      </c>
      <c r="Y123" s="266">
        <v>0</v>
      </c>
      <c r="Z123" s="177">
        <v>0</v>
      </c>
      <c r="AA123" s="266">
        <v>0</v>
      </c>
      <c r="AB123" s="177">
        <v>0</v>
      </c>
      <c r="AC123" s="266">
        <v>0</v>
      </c>
      <c r="AD123" s="177">
        <v>0</v>
      </c>
      <c r="AE123" s="263">
        <f t="shared" si="21"/>
        <v>0</v>
      </c>
    </row>
    <row r="124" spans="1:31" ht="15.75" thickBot="1" x14ac:dyDescent="0.3">
      <c r="A124" s="487"/>
      <c r="B124" s="505"/>
      <c r="C124" s="4" t="s">
        <v>9</v>
      </c>
      <c r="D124" s="106">
        <v>0</v>
      </c>
      <c r="E124" s="106">
        <v>0</v>
      </c>
      <c r="F124" s="106">
        <v>0</v>
      </c>
      <c r="G124" s="153">
        <f t="shared" si="15"/>
        <v>0</v>
      </c>
      <c r="H124" s="106">
        <v>0</v>
      </c>
      <c r="I124" s="177">
        <v>0</v>
      </c>
      <c r="J124" s="106">
        <v>0</v>
      </c>
      <c r="K124" s="214">
        <v>0</v>
      </c>
      <c r="L124" s="221">
        <f t="shared" si="16"/>
        <v>0</v>
      </c>
      <c r="M124" s="106">
        <v>0</v>
      </c>
      <c r="N124" s="248">
        <v>0</v>
      </c>
      <c r="O124" s="251">
        <f t="shared" si="17"/>
        <v>0</v>
      </c>
      <c r="P124" s="252">
        <f t="shared" si="18"/>
        <v>0</v>
      </c>
      <c r="Q124" s="267">
        <v>0</v>
      </c>
      <c r="R124" s="178">
        <v>0</v>
      </c>
      <c r="S124" s="267">
        <v>0</v>
      </c>
      <c r="T124" s="248">
        <v>0</v>
      </c>
      <c r="U124" s="267"/>
      <c r="V124" s="177">
        <v>0</v>
      </c>
      <c r="W124" s="251">
        <f t="shared" si="19"/>
        <v>0</v>
      </c>
      <c r="X124" s="263">
        <f t="shared" si="20"/>
        <v>0</v>
      </c>
      <c r="Y124" s="267">
        <v>0</v>
      </c>
      <c r="Z124" s="177">
        <v>0</v>
      </c>
      <c r="AA124" s="266">
        <v>0</v>
      </c>
      <c r="AB124" s="177">
        <v>0</v>
      </c>
      <c r="AC124" s="267">
        <v>0</v>
      </c>
      <c r="AD124" s="177">
        <v>0</v>
      </c>
      <c r="AE124" s="263">
        <f t="shared" si="21"/>
        <v>0</v>
      </c>
    </row>
    <row r="125" spans="1:31" ht="15" x14ac:dyDescent="0.25">
      <c r="A125" s="487"/>
      <c r="B125" s="504" t="s">
        <v>60</v>
      </c>
      <c r="C125" s="8" t="s">
        <v>7</v>
      </c>
      <c r="D125" s="105">
        <v>0</v>
      </c>
      <c r="E125" s="105">
        <v>0</v>
      </c>
      <c r="F125" s="105">
        <v>0</v>
      </c>
      <c r="G125" s="153">
        <f t="shared" si="15"/>
        <v>0</v>
      </c>
      <c r="H125" s="105">
        <v>0</v>
      </c>
      <c r="I125" s="177">
        <v>0</v>
      </c>
      <c r="J125" s="105">
        <v>0</v>
      </c>
      <c r="K125" s="214">
        <v>0</v>
      </c>
      <c r="L125" s="221">
        <f t="shared" si="16"/>
        <v>0</v>
      </c>
      <c r="M125" s="105">
        <v>1</v>
      </c>
      <c r="N125" s="248">
        <v>0</v>
      </c>
      <c r="O125" s="251">
        <f t="shared" si="17"/>
        <v>1</v>
      </c>
      <c r="P125" s="252">
        <f t="shared" si="18"/>
        <v>1</v>
      </c>
      <c r="Q125" s="266">
        <v>1</v>
      </c>
      <c r="R125" s="178">
        <v>0</v>
      </c>
      <c r="S125" s="266">
        <v>0</v>
      </c>
      <c r="T125" s="248">
        <v>0</v>
      </c>
      <c r="U125" s="266">
        <v>0</v>
      </c>
      <c r="V125" s="177">
        <v>0</v>
      </c>
      <c r="W125" s="251">
        <f t="shared" si="19"/>
        <v>1</v>
      </c>
      <c r="X125" s="263">
        <f t="shared" si="20"/>
        <v>2</v>
      </c>
      <c r="Y125" s="266">
        <v>0</v>
      </c>
      <c r="Z125" s="177">
        <v>0</v>
      </c>
      <c r="AA125" s="266">
        <v>0</v>
      </c>
      <c r="AB125" s="177">
        <v>0</v>
      </c>
      <c r="AC125" s="266">
        <v>0</v>
      </c>
      <c r="AD125" s="177">
        <v>0</v>
      </c>
      <c r="AE125" s="263">
        <f t="shared" si="21"/>
        <v>2</v>
      </c>
    </row>
    <row r="126" spans="1:31" ht="15" x14ac:dyDescent="0.25">
      <c r="A126" s="487"/>
      <c r="B126" s="504"/>
      <c r="C126" s="8" t="s">
        <v>8</v>
      </c>
      <c r="D126" s="105">
        <v>2</v>
      </c>
      <c r="E126" s="105">
        <v>1</v>
      </c>
      <c r="F126" s="105">
        <v>1</v>
      </c>
      <c r="G126" s="153">
        <f t="shared" si="15"/>
        <v>4</v>
      </c>
      <c r="H126" s="105">
        <v>1</v>
      </c>
      <c r="I126" s="177">
        <v>0</v>
      </c>
      <c r="J126" s="105">
        <v>0</v>
      </c>
      <c r="K126" s="214">
        <v>0</v>
      </c>
      <c r="L126" s="221">
        <f t="shared" si="16"/>
        <v>5</v>
      </c>
      <c r="M126" s="105">
        <v>0</v>
      </c>
      <c r="N126" s="248">
        <v>0</v>
      </c>
      <c r="O126" s="251">
        <f t="shared" si="17"/>
        <v>1</v>
      </c>
      <c r="P126" s="252">
        <f t="shared" si="18"/>
        <v>5</v>
      </c>
      <c r="Q126" s="266">
        <v>0</v>
      </c>
      <c r="R126" s="178">
        <v>0</v>
      </c>
      <c r="S126" s="266">
        <v>0</v>
      </c>
      <c r="T126" s="248">
        <v>0</v>
      </c>
      <c r="U126" s="266"/>
      <c r="V126" s="177">
        <v>0</v>
      </c>
      <c r="W126" s="251">
        <f t="shared" si="19"/>
        <v>0</v>
      </c>
      <c r="X126" s="263">
        <f t="shared" si="20"/>
        <v>5</v>
      </c>
      <c r="Y126" s="266">
        <v>0</v>
      </c>
      <c r="Z126" s="177">
        <v>0</v>
      </c>
      <c r="AA126" s="266">
        <v>0</v>
      </c>
      <c r="AB126" s="177">
        <v>0</v>
      </c>
      <c r="AC126" s="266">
        <v>0</v>
      </c>
      <c r="AD126" s="177">
        <v>0</v>
      </c>
      <c r="AE126" s="263">
        <f t="shared" si="21"/>
        <v>5</v>
      </c>
    </row>
    <row r="127" spans="1:31" ht="15.75" thickBot="1" x14ac:dyDescent="0.3">
      <c r="A127" s="487"/>
      <c r="B127" s="505"/>
      <c r="C127" s="9" t="s">
        <v>9</v>
      </c>
      <c r="D127" s="106">
        <v>0</v>
      </c>
      <c r="E127" s="106">
        <v>0</v>
      </c>
      <c r="F127" s="106">
        <v>0</v>
      </c>
      <c r="G127" s="153">
        <f t="shared" si="15"/>
        <v>0</v>
      </c>
      <c r="H127" s="106">
        <v>0</v>
      </c>
      <c r="I127" s="177">
        <v>0</v>
      </c>
      <c r="J127" s="106">
        <v>0</v>
      </c>
      <c r="K127" s="214">
        <v>0</v>
      </c>
      <c r="L127" s="221">
        <f t="shared" si="16"/>
        <v>0</v>
      </c>
      <c r="M127" s="106">
        <v>0</v>
      </c>
      <c r="N127" s="248">
        <v>0</v>
      </c>
      <c r="O127" s="251">
        <f t="shared" si="17"/>
        <v>0</v>
      </c>
      <c r="P127" s="252">
        <f t="shared" si="18"/>
        <v>0</v>
      </c>
      <c r="Q127" s="267">
        <v>0</v>
      </c>
      <c r="R127" s="178">
        <v>0</v>
      </c>
      <c r="S127" s="267">
        <v>1</v>
      </c>
      <c r="T127" s="248">
        <v>0</v>
      </c>
      <c r="U127" s="267"/>
      <c r="V127" s="177">
        <v>0</v>
      </c>
      <c r="W127" s="251">
        <f t="shared" si="19"/>
        <v>1</v>
      </c>
      <c r="X127" s="263">
        <f t="shared" si="20"/>
        <v>1</v>
      </c>
      <c r="Y127" s="267">
        <v>0</v>
      </c>
      <c r="Z127" s="177">
        <v>0</v>
      </c>
      <c r="AA127" s="266">
        <v>0</v>
      </c>
      <c r="AB127" s="177">
        <v>0</v>
      </c>
      <c r="AC127" s="267">
        <v>0</v>
      </c>
      <c r="AD127" s="177">
        <v>0</v>
      </c>
      <c r="AE127" s="263">
        <f t="shared" si="21"/>
        <v>1</v>
      </c>
    </row>
    <row r="128" spans="1:31" ht="15" x14ac:dyDescent="0.25">
      <c r="A128" s="487"/>
      <c r="B128" s="504" t="s">
        <v>61</v>
      </c>
      <c r="C128" s="8" t="s">
        <v>7</v>
      </c>
      <c r="D128" s="105">
        <v>2</v>
      </c>
      <c r="E128" s="105">
        <v>1</v>
      </c>
      <c r="F128" s="105">
        <v>1</v>
      </c>
      <c r="G128" s="153">
        <f t="shared" si="15"/>
        <v>4</v>
      </c>
      <c r="H128" s="105">
        <v>1</v>
      </c>
      <c r="I128" s="177">
        <v>0</v>
      </c>
      <c r="J128" s="105">
        <v>0</v>
      </c>
      <c r="K128" s="214">
        <v>0</v>
      </c>
      <c r="L128" s="221">
        <f t="shared" si="16"/>
        <v>5</v>
      </c>
      <c r="M128" s="105">
        <v>0</v>
      </c>
      <c r="N128" s="248">
        <v>0</v>
      </c>
      <c r="O128" s="251">
        <f t="shared" si="17"/>
        <v>1</v>
      </c>
      <c r="P128" s="252">
        <f t="shared" si="18"/>
        <v>5</v>
      </c>
      <c r="Q128" s="266">
        <v>0</v>
      </c>
      <c r="R128" s="178">
        <v>0</v>
      </c>
      <c r="S128" s="266">
        <v>1</v>
      </c>
      <c r="T128" s="248">
        <v>0</v>
      </c>
      <c r="U128" s="266">
        <v>0</v>
      </c>
      <c r="V128" s="177">
        <v>1</v>
      </c>
      <c r="W128" s="251">
        <f t="shared" si="19"/>
        <v>2</v>
      </c>
      <c r="X128" s="263">
        <f t="shared" si="20"/>
        <v>7</v>
      </c>
      <c r="Y128" s="266">
        <v>1</v>
      </c>
      <c r="Z128" s="177">
        <v>0</v>
      </c>
      <c r="AA128" s="266">
        <v>0</v>
      </c>
      <c r="AB128" s="177">
        <v>0</v>
      </c>
      <c r="AC128" s="266">
        <v>0</v>
      </c>
      <c r="AD128" s="177">
        <v>0</v>
      </c>
      <c r="AE128" s="263">
        <f t="shared" si="21"/>
        <v>8</v>
      </c>
    </row>
    <row r="129" spans="1:31" ht="15" x14ac:dyDescent="0.25">
      <c r="A129" s="487"/>
      <c r="B129" s="504"/>
      <c r="C129" s="8" t="s">
        <v>8</v>
      </c>
      <c r="D129" s="105">
        <v>0</v>
      </c>
      <c r="E129" s="105">
        <v>0</v>
      </c>
      <c r="F129" s="105">
        <v>0</v>
      </c>
      <c r="G129" s="153">
        <f t="shared" si="15"/>
        <v>0</v>
      </c>
      <c r="H129" s="105">
        <v>0</v>
      </c>
      <c r="I129" s="177">
        <v>0</v>
      </c>
      <c r="J129" s="105">
        <v>0</v>
      </c>
      <c r="K129" s="214">
        <v>0</v>
      </c>
      <c r="L129" s="221">
        <f t="shared" si="16"/>
        <v>0</v>
      </c>
      <c r="M129" s="105">
        <v>0</v>
      </c>
      <c r="N129" s="248">
        <v>0</v>
      </c>
      <c r="O129" s="251">
        <f t="shared" si="17"/>
        <v>0</v>
      </c>
      <c r="P129" s="252">
        <f t="shared" si="18"/>
        <v>0</v>
      </c>
      <c r="Q129" s="266">
        <v>0</v>
      </c>
      <c r="R129" s="178">
        <v>0</v>
      </c>
      <c r="S129" s="266">
        <v>0</v>
      </c>
      <c r="T129" s="248">
        <v>0</v>
      </c>
      <c r="U129" s="266">
        <v>0</v>
      </c>
      <c r="V129" s="177">
        <v>0</v>
      </c>
      <c r="W129" s="251">
        <f t="shared" si="19"/>
        <v>0</v>
      </c>
      <c r="X129" s="263">
        <f t="shared" si="20"/>
        <v>0</v>
      </c>
      <c r="Y129" s="266">
        <v>0</v>
      </c>
      <c r="Z129" s="177">
        <v>0</v>
      </c>
      <c r="AA129" s="266">
        <v>0</v>
      </c>
      <c r="AB129" s="177">
        <v>0</v>
      </c>
      <c r="AC129" s="266">
        <v>0</v>
      </c>
      <c r="AD129" s="177">
        <v>0</v>
      </c>
      <c r="AE129" s="263">
        <f t="shared" si="21"/>
        <v>0</v>
      </c>
    </row>
    <row r="130" spans="1:31" ht="15.75" thickBot="1" x14ac:dyDescent="0.3">
      <c r="A130" s="487"/>
      <c r="B130" s="505"/>
      <c r="C130" s="9" t="s">
        <v>9</v>
      </c>
      <c r="D130" s="106">
        <v>0</v>
      </c>
      <c r="E130" s="106">
        <v>0</v>
      </c>
      <c r="F130" s="106">
        <v>1</v>
      </c>
      <c r="G130" s="153">
        <f t="shared" si="15"/>
        <v>1</v>
      </c>
      <c r="H130" s="106">
        <v>0</v>
      </c>
      <c r="I130" s="177">
        <v>0</v>
      </c>
      <c r="J130" s="106">
        <v>0</v>
      </c>
      <c r="K130" s="214">
        <v>0</v>
      </c>
      <c r="L130" s="221">
        <f t="shared" si="16"/>
        <v>1</v>
      </c>
      <c r="M130" s="106">
        <v>0</v>
      </c>
      <c r="N130" s="248">
        <v>0</v>
      </c>
      <c r="O130" s="251">
        <f t="shared" si="17"/>
        <v>0</v>
      </c>
      <c r="P130" s="252">
        <f t="shared" si="18"/>
        <v>1</v>
      </c>
      <c r="Q130" s="267">
        <v>0</v>
      </c>
      <c r="R130" s="178">
        <v>0</v>
      </c>
      <c r="S130" s="267">
        <v>0</v>
      </c>
      <c r="T130" s="248">
        <v>0</v>
      </c>
      <c r="U130" s="267">
        <v>1</v>
      </c>
      <c r="V130" s="177">
        <v>0</v>
      </c>
      <c r="W130" s="251">
        <f t="shared" si="19"/>
        <v>1</v>
      </c>
      <c r="X130" s="263">
        <f t="shared" si="20"/>
        <v>2</v>
      </c>
      <c r="Y130" s="267">
        <v>1</v>
      </c>
      <c r="Z130" s="177">
        <v>0</v>
      </c>
      <c r="AA130" s="266">
        <v>1</v>
      </c>
      <c r="AB130" s="177">
        <v>0</v>
      </c>
      <c r="AC130" s="267">
        <v>1</v>
      </c>
      <c r="AD130" s="177">
        <v>0</v>
      </c>
      <c r="AE130" s="263">
        <f t="shared" si="21"/>
        <v>5</v>
      </c>
    </row>
    <row r="131" spans="1:31" ht="15" x14ac:dyDescent="0.25">
      <c r="A131" s="487"/>
      <c r="B131" s="504" t="s">
        <v>62</v>
      </c>
      <c r="C131" s="8" t="s">
        <v>7</v>
      </c>
      <c r="D131" s="105">
        <v>0</v>
      </c>
      <c r="E131" s="105">
        <v>0</v>
      </c>
      <c r="F131" s="105">
        <v>0</v>
      </c>
      <c r="G131" s="153">
        <f t="shared" si="15"/>
        <v>0</v>
      </c>
      <c r="H131" s="105">
        <v>0</v>
      </c>
      <c r="I131" s="177">
        <v>0</v>
      </c>
      <c r="J131" s="105">
        <v>0</v>
      </c>
      <c r="K131" s="214">
        <v>0</v>
      </c>
      <c r="L131" s="221">
        <f t="shared" si="16"/>
        <v>0</v>
      </c>
      <c r="M131" s="105">
        <v>0</v>
      </c>
      <c r="N131" s="248">
        <v>0</v>
      </c>
      <c r="O131" s="251">
        <f t="shared" si="17"/>
        <v>0</v>
      </c>
      <c r="P131" s="252">
        <f t="shared" si="18"/>
        <v>0</v>
      </c>
      <c r="Q131" s="266">
        <v>0</v>
      </c>
      <c r="R131" s="178">
        <v>0</v>
      </c>
      <c r="S131" s="266">
        <v>0</v>
      </c>
      <c r="T131" s="248">
        <v>0</v>
      </c>
      <c r="U131" s="266">
        <v>0</v>
      </c>
      <c r="V131" s="177">
        <v>0</v>
      </c>
      <c r="W131" s="251">
        <f t="shared" si="19"/>
        <v>0</v>
      </c>
      <c r="X131" s="263">
        <f t="shared" si="20"/>
        <v>0</v>
      </c>
      <c r="Y131" s="266">
        <v>0</v>
      </c>
      <c r="Z131" s="177">
        <v>0</v>
      </c>
      <c r="AA131" s="266">
        <v>0</v>
      </c>
      <c r="AB131" s="177">
        <v>0</v>
      </c>
      <c r="AC131" s="266">
        <v>0</v>
      </c>
      <c r="AD131" s="177">
        <v>0</v>
      </c>
      <c r="AE131" s="263">
        <f t="shared" si="21"/>
        <v>0</v>
      </c>
    </row>
    <row r="132" spans="1:31" ht="15" x14ac:dyDescent="0.25">
      <c r="A132" s="487"/>
      <c r="B132" s="504"/>
      <c r="C132" s="8" t="s">
        <v>8</v>
      </c>
      <c r="D132" s="105">
        <v>0</v>
      </c>
      <c r="E132" s="105">
        <v>1</v>
      </c>
      <c r="F132" s="105">
        <v>0</v>
      </c>
      <c r="G132" s="153">
        <f t="shared" si="15"/>
        <v>1</v>
      </c>
      <c r="H132" s="105">
        <v>0</v>
      </c>
      <c r="I132" s="177">
        <v>0</v>
      </c>
      <c r="J132" s="105">
        <v>0</v>
      </c>
      <c r="K132" s="214">
        <v>0</v>
      </c>
      <c r="L132" s="221">
        <f t="shared" si="16"/>
        <v>1</v>
      </c>
      <c r="M132" s="105">
        <v>0</v>
      </c>
      <c r="N132" s="248">
        <v>0</v>
      </c>
      <c r="O132" s="251">
        <f t="shared" si="17"/>
        <v>0</v>
      </c>
      <c r="P132" s="252">
        <f t="shared" si="18"/>
        <v>1</v>
      </c>
      <c r="Q132" s="266">
        <v>0</v>
      </c>
      <c r="R132" s="178">
        <v>0</v>
      </c>
      <c r="S132" s="266">
        <v>0</v>
      </c>
      <c r="T132" s="248">
        <v>0</v>
      </c>
      <c r="U132" s="266"/>
      <c r="V132" s="177">
        <v>0</v>
      </c>
      <c r="W132" s="251">
        <f t="shared" si="19"/>
        <v>0</v>
      </c>
      <c r="X132" s="263">
        <f t="shared" si="20"/>
        <v>1</v>
      </c>
      <c r="Y132" s="266">
        <v>0</v>
      </c>
      <c r="Z132" s="177">
        <v>0</v>
      </c>
      <c r="AA132" s="266">
        <v>0</v>
      </c>
      <c r="AB132" s="177">
        <v>0</v>
      </c>
      <c r="AC132" s="266">
        <v>0</v>
      </c>
      <c r="AD132" s="177">
        <v>0</v>
      </c>
      <c r="AE132" s="263">
        <f t="shared" si="21"/>
        <v>1</v>
      </c>
    </row>
    <row r="133" spans="1:31" ht="15.75" thickBot="1" x14ac:dyDescent="0.3">
      <c r="A133" s="487"/>
      <c r="B133" s="505"/>
      <c r="C133" s="9" t="s">
        <v>9</v>
      </c>
      <c r="D133" s="106">
        <v>0</v>
      </c>
      <c r="E133" s="106">
        <v>0</v>
      </c>
      <c r="F133" s="106">
        <v>0</v>
      </c>
      <c r="G133" s="153">
        <f t="shared" si="15"/>
        <v>0</v>
      </c>
      <c r="H133" s="106">
        <v>0</v>
      </c>
      <c r="I133" s="177">
        <v>0</v>
      </c>
      <c r="J133" s="106">
        <v>0</v>
      </c>
      <c r="K133" s="214">
        <v>0</v>
      </c>
      <c r="L133" s="221">
        <f t="shared" si="16"/>
        <v>0</v>
      </c>
      <c r="M133" s="106">
        <v>0</v>
      </c>
      <c r="N133" s="248">
        <v>0</v>
      </c>
      <c r="O133" s="251">
        <f t="shared" si="17"/>
        <v>0</v>
      </c>
      <c r="P133" s="252">
        <f t="shared" si="18"/>
        <v>0</v>
      </c>
      <c r="Q133" s="267">
        <v>0</v>
      </c>
      <c r="R133" s="178">
        <v>0</v>
      </c>
      <c r="S133" s="267">
        <v>0</v>
      </c>
      <c r="T133" s="248">
        <v>0</v>
      </c>
      <c r="U133" s="267"/>
      <c r="V133" s="177">
        <v>0</v>
      </c>
      <c r="W133" s="251">
        <f t="shared" si="19"/>
        <v>0</v>
      </c>
      <c r="X133" s="263">
        <f t="shared" si="20"/>
        <v>0</v>
      </c>
      <c r="Y133" s="267">
        <v>0</v>
      </c>
      <c r="Z133" s="177">
        <v>0</v>
      </c>
      <c r="AA133" s="266">
        <v>0</v>
      </c>
      <c r="AB133" s="177">
        <v>0</v>
      </c>
      <c r="AC133" s="267">
        <v>0</v>
      </c>
      <c r="AD133" s="177">
        <v>0</v>
      </c>
      <c r="AE133" s="263">
        <f t="shared" si="21"/>
        <v>0</v>
      </c>
    </row>
    <row r="134" spans="1:31" ht="15" x14ac:dyDescent="0.25">
      <c r="A134" s="487"/>
      <c r="B134" s="504" t="s">
        <v>63</v>
      </c>
      <c r="C134" s="3" t="s">
        <v>7</v>
      </c>
      <c r="D134" s="105">
        <v>0</v>
      </c>
      <c r="E134" s="105">
        <v>0</v>
      </c>
      <c r="F134" s="105">
        <v>0</v>
      </c>
      <c r="G134" s="153">
        <f t="shared" si="15"/>
        <v>0</v>
      </c>
      <c r="H134" s="105">
        <v>0</v>
      </c>
      <c r="I134" s="177">
        <v>0</v>
      </c>
      <c r="J134" s="105">
        <v>0</v>
      </c>
      <c r="K134" s="214">
        <v>0</v>
      </c>
      <c r="L134" s="221">
        <f t="shared" si="16"/>
        <v>0</v>
      </c>
      <c r="M134" s="105">
        <v>0</v>
      </c>
      <c r="N134" s="248">
        <v>0</v>
      </c>
      <c r="O134" s="251">
        <f t="shared" si="17"/>
        <v>0</v>
      </c>
      <c r="P134" s="252">
        <f t="shared" si="18"/>
        <v>0</v>
      </c>
      <c r="Q134" s="266">
        <v>0</v>
      </c>
      <c r="R134" s="178">
        <v>0</v>
      </c>
      <c r="S134" s="266">
        <v>1</v>
      </c>
      <c r="T134" s="248">
        <v>0</v>
      </c>
      <c r="U134" s="266">
        <v>0</v>
      </c>
      <c r="V134" s="177">
        <v>0</v>
      </c>
      <c r="W134" s="251">
        <f t="shared" ref="W134:W212" si="28">V134+U134+T134+S134+R134+Q134</f>
        <v>1</v>
      </c>
      <c r="X134" s="263">
        <f t="shared" ref="X134:X212" si="29">D134+E134+F134+H134+I134+J134+K134+M134+N134+Q134+R134+S134+T134+U134+V134</f>
        <v>1</v>
      </c>
      <c r="Y134" s="266">
        <v>0</v>
      </c>
      <c r="Z134" s="177">
        <v>0</v>
      </c>
      <c r="AA134" s="266">
        <v>0</v>
      </c>
      <c r="AB134" s="177">
        <v>0</v>
      </c>
      <c r="AC134" s="266">
        <v>1</v>
      </c>
      <c r="AD134" s="177">
        <v>0</v>
      </c>
      <c r="AE134" s="263">
        <f t="shared" ref="AE134:AE197" si="30">D134+E134+F134+H134+I134+J134+K134+M134+N134+Q134+R134+S134+T134+U134+V134+Y134+Z134+AA134+AB134+AC134+AD134</f>
        <v>2</v>
      </c>
    </row>
    <row r="135" spans="1:31" ht="15" x14ac:dyDescent="0.25">
      <c r="A135" s="487"/>
      <c r="B135" s="504"/>
      <c r="C135" s="3" t="s">
        <v>8</v>
      </c>
      <c r="D135" s="105">
        <v>5</v>
      </c>
      <c r="E135" s="105">
        <v>1</v>
      </c>
      <c r="F135" s="105">
        <v>0</v>
      </c>
      <c r="G135" s="153">
        <f t="shared" si="15"/>
        <v>6</v>
      </c>
      <c r="H135" s="105">
        <v>1</v>
      </c>
      <c r="I135" s="177">
        <v>0</v>
      </c>
      <c r="J135" s="105">
        <v>0</v>
      </c>
      <c r="K135" s="214">
        <v>0</v>
      </c>
      <c r="L135" s="221">
        <f t="shared" si="16"/>
        <v>7</v>
      </c>
      <c r="M135" s="105">
        <v>0</v>
      </c>
      <c r="N135" s="248">
        <v>0</v>
      </c>
      <c r="O135" s="251">
        <f t="shared" si="17"/>
        <v>1</v>
      </c>
      <c r="P135" s="252">
        <f t="shared" si="18"/>
        <v>7</v>
      </c>
      <c r="Q135" s="266">
        <v>0</v>
      </c>
      <c r="R135" s="178">
        <v>0</v>
      </c>
      <c r="S135" s="266">
        <v>0</v>
      </c>
      <c r="T135" s="248">
        <v>0</v>
      </c>
      <c r="U135" s="266"/>
      <c r="V135" s="177">
        <v>0</v>
      </c>
      <c r="W135" s="251">
        <f t="shared" si="28"/>
        <v>0</v>
      </c>
      <c r="X135" s="263">
        <f t="shared" si="29"/>
        <v>7</v>
      </c>
      <c r="Y135" s="266">
        <v>0</v>
      </c>
      <c r="Z135" s="177">
        <v>0</v>
      </c>
      <c r="AA135" s="266">
        <v>0</v>
      </c>
      <c r="AB135" s="177">
        <v>0</v>
      </c>
      <c r="AC135" s="266">
        <v>0</v>
      </c>
      <c r="AD135" s="177">
        <v>0</v>
      </c>
      <c r="AE135" s="263">
        <f t="shared" si="30"/>
        <v>7</v>
      </c>
    </row>
    <row r="136" spans="1:31" ht="15.75" thickBot="1" x14ac:dyDescent="0.3">
      <c r="A136" s="487"/>
      <c r="B136" s="505"/>
      <c r="C136" s="4" t="s">
        <v>9</v>
      </c>
      <c r="D136" s="106">
        <v>0</v>
      </c>
      <c r="E136" s="106">
        <v>0</v>
      </c>
      <c r="F136" s="106">
        <v>0</v>
      </c>
      <c r="G136" s="153">
        <f t="shared" si="15"/>
        <v>0</v>
      </c>
      <c r="H136" s="106">
        <v>0</v>
      </c>
      <c r="I136" s="177">
        <v>0</v>
      </c>
      <c r="J136" s="106">
        <v>0</v>
      </c>
      <c r="K136" s="214">
        <v>0</v>
      </c>
      <c r="L136" s="221">
        <f t="shared" si="16"/>
        <v>0</v>
      </c>
      <c r="M136" s="106">
        <v>0</v>
      </c>
      <c r="N136" s="248">
        <v>0</v>
      </c>
      <c r="O136" s="251">
        <f t="shared" si="17"/>
        <v>0</v>
      </c>
      <c r="P136" s="252">
        <f t="shared" si="18"/>
        <v>0</v>
      </c>
      <c r="Q136" s="267">
        <v>2</v>
      </c>
      <c r="R136" s="178">
        <v>0</v>
      </c>
      <c r="S136" s="267">
        <v>1</v>
      </c>
      <c r="T136" s="248">
        <v>0</v>
      </c>
      <c r="U136" s="267"/>
      <c r="V136" s="177">
        <v>0</v>
      </c>
      <c r="W136" s="251">
        <f t="shared" si="28"/>
        <v>3</v>
      </c>
      <c r="X136" s="263">
        <f t="shared" si="29"/>
        <v>3</v>
      </c>
      <c r="Y136" s="267">
        <v>0</v>
      </c>
      <c r="Z136" s="177">
        <v>0</v>
      </c>
      <c r="AA136" s="266">
        <v>0</v>
      </c>
      <c r="AB136" s="177">
        <v>0</v>
      </c>
      <c r="AC136" s="267">
        <v>1</v>
      </c>
      <c r="AD136" s="177">
        <v>0</v>
      </c>
      <c r="AE136" s="263">
        <f t="shared" si="30"/>
        <v>4</v>
      </c>
    </row>
    <row r="137" spans="1:31" ht="15" x14ac:dyDescent="0.25">
      <c r="A137" s="487"/>
      <c r="B137" s="504" t="s">
        <v>64</v>
      </c>
      <c r="C137" s="3" t="s">
        <v>7</v>
      </c>
      <c r="D137" s="105">
        <v>0</v>
      </c>
      <c r="E137" s="105">
        <v>0</v>
      </c>
      <c r="F137" s="105">
        <v>0</v>
      </c>
      <c r="G137" s="153">
        <f t="shared" si="15"/>
        <v>0</v>
      </c>
      <c r="H137" s="105">
        <v>0</v>
      </c>
      <c r="I137" s="177">
        <v>0</v>
      </c>
      <c r="J137" s="105">
        <v>0</v>
      </c>
      <c r="K137" s="214">
        <v>0</v>
      </c>
      <c r="L137" s="221">
        <f t="shared" si="16"/>
        <v>0</v>
      </c>
      <c r="M137" s="105">
        <v>0</v>
      </c>
      <c r="N137" s="248">
        <v>0</v>
      </c>
      <c r="O137" s="251">
        <f t="shared" si="17"/>
        <v>0</v>
      </c>
      <c r="P137" s="252">
        <f t="shared" si="18"/>
        <v>0</v>
      </c>
      <c r="Q137" s="266">
        <v>0</v>
      </c>
      <c r="R137" s="178">
        <v>0</v>
      </c>
      <c r="S137" s="266">
        <v>0</v>
      </c>
      <c r="T137" s="248">
        <v>0</v>
      </c>
      <c r="U137" s="266">
        <v>0</v>
      </c>
      <c r="V137" s="177">
        <v>0</v>
      </c>
      <c r="W137" s="251">
        <f t="shared" si="28"/>
        <v>0</v>
      </c>
      <c r="X137" s="263">
        <f t="shared" si="29"/>
        <v>0</v>
      </c>
      <c r="Y137" s="266">
        <v>0</v>
      </c>
      <c r="Z137" s="177">
        <v>0</v>
      </c>
      <c r="AA137" s="266">
        <v>0</v>
      </c>
      <c r="AB137" s="177">
        <v>0</v>
      </c>
      <c r="AC137" s="266">
        <v>0</v>
      </c>
      <c r="AD137" s="177">
        <v>0</v>
      </c>
      <c r="AE137" s="263">
        <f t="shared" si="30"/>
        <v>0</v>
      </c>
    </row>
    <row r="138" spans="1:31" ht="15" x14ac:dyDescent="0.25">
      <c r="A138" s="487"/>
      <c r="B138" s="504"/>
      <c r="C138" s="3" t="s">
        <v>8</v>
      </c>
      <c r="D138" s="105">
        <v>2</v>
      </c>
      <c r="E138" s="105">
        <v>1</v>
      </c>
      <c r="F138" s="105">
        <v>1</v>
      </c>
      <c r="G138" s="153">
        <f t="shared" si="15"/>
        <v>4</v>
      </c>
      <c r="H138" s="105">
        <v>1</v>
      </c>
      <c r="I138" s="177">
        <v>0</v>
      </c>
      <c r="J138" s="105">
        <v>0</v>
      </c>
      <c r="K138" s="214">
        <v>0</v>
      </c>
      <c r="L138" s="221">
        <f t="shared" si="16"/>
        <v>5</v>
      </c>
      <c r="M138" s="105">
        <v>0</v>
      </c>
      <c r="N138" s="248">
        <v>0</v>
      </c>
      <c r="O138" s="251">
        <f t="shared" si="17"/>
        <v>1</v>
      </c>
      <c r="P138" s="252">
        <f t="shared" si="18"/>
        <v>5</v>
      </c>
      <c r="Q138" s="266">
        <v>0</v>
      </c>
      <c r="R138" s="178">
        <v>0</v>
      </c>
      <c r="S138" s="266">
        <v>0</v>
      </c>
      <c r="T138" s="248">
        <v>0</v>
      </c>
      <c r="U138" s="266"/>
      <c r="V138" s="177">
        <v>0</v>
      </c>
      <c r="W138" s="251">
        <f t="shared" si="28"/>
        <v>0</v>
      </c>
      <c r="X138" s="263">
        <f t="shared" si="29"/>
        <v>5</v>
      </c>
      <c r="Y138" s="266">
        <v>0</v>
      </c>
      <c r="Z138" s="177">
        <v>0</v>
      </c>
      <c r="AA138" s="266">
        <v>0</v>
      </c>
      <c r="AB138" s="177">
        <v>0</v>
      </c>
      <c r="AC138" s="266">
        <v>0</v>
      </c>
      <c r="AD138" s="177">
        <v>0</v>
      </c>
      <c r="AE138" s="263">
        <f t="shared" si="30"/>
        <v>5</v>
      </c>
    </row>
    <row r="139" spans="1:31" ht="15.75" thickBot="1" x14ac:dyDescent="0.3">
      <c r="A139" s="487"/>
      <c r="B139" s="505"/>
      <c r="C139" s="4" t="s">
        <v>9</v>
      </c>
      <c r="D139" s="106">
        <v>0</v>
      </c>
      <c r="E139" s="106">
        <v>0</v>
      </c>
      <c r="F139" s="106">
        <v>0</v>
      </c>
      <c r="G139" s="153">
        <f t="shared" si="15"/>
        <v>0</v>
      </c>
      <c r="H139" s="106">
        <v>0</v>
      </c>
      <c r="I139" s="177">
        <v>0</v>
      </c>
      <c r="J139" s="106">
        <v>0</v>
      </c>
      <c r="K139" s="214">
        <v>0</v>
      </c>
      <c r="L139" s="221">
        <f t="shared" si="16"/>
        <v>0</v>
      </c>
      <c r="M139" s="106">
        <v>0</v>
      </c>
      <c r="N139" s="248">
        <v>0</v>
      </c>
      <c r="O139" s="251">
        <f t="shared" si="17"/>
        <v>0</v>
      </c>
      <c r="P139" s="252">
        <f t="shared" si="18"/>
        <v>0</v>
      </c>
      <c r="Q139" s="267">
        <v>0</v>
      </c>
      <c r="R139" s="178">
        <v>0</v>
      </c>
      <c r="S139" s="267">
        <v>0</v>
      </c>
      <c r="T139" s="248">
        <v>0</v>
      </c>
      <c r="U139" s="267"/>
      <c r="V139" s="177">
        <v>0</v>
      </c>
      <c r="W139" s="251">
        <f t="shared" si="28"/>
        <v>0</v>
      </c>
      <c r="X139" s="263">
        <f t="shared" si="29"/>
        <v>0</v>
      </c>
      <c r="Y139" s="267">
        <v>0</v>
      </c>
      <c r="Z139" s="177">
        <v>0</v>
      </c>
      <c r="AA139" s="266">
        <v>0</v>
      </c>
      <c r="AB139" s="177">
        <v>0</v>
      </c>
      <c r="AC139" s="267">
        <v>0</v>
      </c>
      <c r="AD139" s="177">
        <v>0</v>
      </c>
      <c r="AE139" s="263">
        <f t="shared" si="30"/>
        <v>0</v>
      </c>
    </row>
    <row r="140" spans="1:31" ht="15" x14ac:dyDescent="0.25">
      <c r="A140" s="487"/>
      <c r="B140" s="504" t="s">
        <v>65</v>
      </c>
      <c r="C140" s="3" t="s">
        <v>7</v>
      </c>
      <c r="D140" s="105">
        <v>0</v>
      </c>
      <c r="E140" s="105">
        <v>1</v>
      </c>
      <c r="F140" s="105">
        <v>5</v>
      </c>
      <c r="G140" s="153">
        <f t="shared" si="15"/>
        <v>6</v>
      </c>
      <c r="H140" s="105">
        <v>0</v>
      </c>
      <c r="I140" s="177">
        <v>0</v>
      </c>
      <c r="J140" s="105">
        <v>0</v>
      </c>
      <c r="K140" s="214">
        <v>0</v>
      </c>
      <c r="L140" s="221">
        <f t="shared" si="16"/>
        <v>6</v>
      </c>
      <c r="M140" s="105">
        <v>0</v>
      </c>
      <c r="N140" s="248">
        <v>0</v>
      </c>
      <c r="O140" s="251">
        <f t="shared" si="17"/>
        <v>0</v>
      </c>
      <c r="P140" s="252">
        <f t="shared" si="18"/>
        <v>6</v>
      </c>
      <c r="Q140" s="266">
        <v>0</v>
      </c>
      <c r="R140" s="178">
        <v>0</v>
      </c>
      <c r="S140" s="266">
        <v>2</v>
      </c>
      <c r="T140" s="248">
        <v>0</v>
      </c>
      <c r="U140" s="266">
        <v>0</v>
      </c>
      <c r="V140" s="177">
        <v>0</v>
      </c>
      <c r="W140" s="251">
        <f t="shared" si="28"/>
        <v>2</v>
      </c>
      <c r="X140" s="263">
        <f t="shared" si="29"/>
        <v>8</v>
      </c>
      <c r="Y140" s="266">
        <v>0</v>
      </c>
      <c r="Z140" s="177">
        <v>0</v>
      </c>
      <c r="AA140" s="266">
        <v>0</v>
      </c>
      <c r="AB140" s="177">
        <v>0</v>
      </c>
      <c r="AC140" s="266">
        <v>0</v>
      </c>
      <c r="AD140" s="177">
        <v>0</v>
      </c>
      <c r="AE140" s="263">
        <f t="shared" si="30"/>
        <v>8</v>
      </c>
    </row>
    <row r="141" spans="1:31" ht="15" x14ac:dyDescent="0.25">
      <c r="A141" s="487"/>
      <c r="B141" s="504"/>
      <c r="C141" s="3" t="s">
        <v>8</v>
      </c>
      <c r="D141" s="105">
        <v>2</v>
      </c>
      <c r="E141" s="105">
        <v>4</v>
      </c>
      <c r="F141" s="105">
        <v>4</v>
      </c>
      <c r="G141" s="153">
        <f t="shared" si="15"/>
        <v>10</v>
      </c>
      <c r="H141" s="105">
        <v>1</v>
      </c>
      <c r="I141" s="177">
        <v>0</v>
      </c>
      <c r="J141" s="105">
        <v>0</v>
      </c>
      <c r="K141" s="214">
        <v>0</v>
      </c>
      <c r="L141" s="221">
        <f t="shared" si="16"/>
        <v>11</v>
      </c>
      <c r="M141" s="105">
        <v>0</v>
      </c>
      <c r="N141" s="248">
        <v>0</v>
      </c>
      <c r="O141" s="251">
        <f t="shared" si="17"/>
        <v>1</v>
      </c>
      <c r="P141" s="252">
        <f t="shared" si="18"/>
        <v>11</v>
      </c>
      <c r="Q141" s="266">
        <v>0</v>
      </c>
      <c r="R141" s="178">
        <v>0</v>
      </c>
      <c r="S141" s="266">
        <v>0</v>
      </c>
      <c r="T141" s="248">
        <v>0</v>
      </c>
      <c r="U141" s="266">
        <v>0</v>
      </c>
      <c r="V141" s="177">
        <v>0</v>
      </c>
      <c r="W141" s="251">
        <f t="shared" si="28"/>
        <v>0</v>
      </c>
      <c r="X141" s="263">
        <f t="shared" si="29"/>
        <v>11</v>
      </c>
      <c r="Y141" s="266">
        <v>0</v>
      </c>
      <c r="Z141" s="177">
        <v>0</v>
      </c>
      <c r="AA141" s="266">
        <v>0</v>
      </c>
      <c r="AB141" s="177">
        <v>0</v>
      </c>
      <c r="AC141" s="266">
        <v>0</v>
      </c>
      <c r="AD141" s="177">
        <v>0</v>
      </c>
      <c r="AE141" s="263">
        <f t="shared" si="30"/>
        <v>11</v>
      </c>
    </row>
    <row r="142" spans="1:31" ht="15.75" thickBot="1" x14ac:dyDescent="0.3">
      <c r="A142" s="487"/>
      <c r="B142" s="505"/>
      <c r="C142" s="4" t="s">
        <v>9</v>
      </c>
      <c r="D142" s="106">
        <v>0</v>
      </c>
      <c r="E142" s="106">
        <v>0</v>
      </c>
      <c r="F142" s="106">
        <v>5</v>
      </c>
      <c r="G142" s="153">
        <f t="shared" si="15"/>
        <v>5</v>
      </c>
      <c r="H142" s="106">
        <v>1</v>
      </c>
      <c r="I142" s="177">
        <v>0</v>
      </c>
      <c r="J142" s="106">
        <v>0</v>
      </c>
      <c r="K142" s="214">
        <v>0</v>
      </c>
      <c r="L142" s="221">
        <f t="shared" si="16"/>
        <v>6</v>
      </c>
      <c r="M142" s="106">
        <v>0</v>
      </c>
      <c r="N142" s="248">
        <v>0</v>
      </c>
      <c r="O142" s="251">
        <f t="shared" si="17"/>
        <v>1</v>
      </c>
      <c r="P142" s="252">
        <f t="shared" si="18"/>
        <v>6</v>
      </c>
      <c r="Q142" s="267">
        <v>1</v>
      </c>
      <c r="R142" s="178">
        <v>0</v>
      </c>
      <c r="S142" s="267">
        <v>1</v>
      </c>
      <c r="T142" s="248">
        <v>0</v>
      </c>
      <c r="U142" s="267">
        <v>1</v>
      </c>
      <c r="V142" s="177">
        <v>0</v>
      </c>
      <c r="W142" s="251">
        <f t="shared" si="28"/>
        <v>3</v>
      </c>
      <c r="X142" s="263">
        <f t="shared" si="29"/>
        <v>9</v>
      </c>
      <c r="Y142" s="267">
        <v>0</v>
      </c>
      <c r="Z142" s="177">
        <v>0</v>
      </c>
      <c r="AA142" s="266">
        <v>0</v>
      </c>
      <c r="AB142" s="177">
        <v>0</v>
      </c>
      <c r="AC142" s="267">
        <v>0</v>
      </c>
      <c r="AD142" s="177">
        <v>0</v>
      </c>
      <c r="AE142" s="263">
        <f t="shared" si="30"/>
        <v>9</v>
      </c>
    </row>
    <row r="143" spans="1:31" ht="15" x14ac:dyDescent="0.25">
      <c r="A143" s="487"/>
      <c r="B143" s="504" t="s">
        <v>66</v>
      </c>
      <c r="C143" s="3" t="s">
        <v>7</v>
      </c>
      <c r="D143" s="105">
        <v>0</v>
      </c>
      <c r="E143" s="105">
        <v>0</v>
      </c>
      <c r="F143" s="105">
        <v>0</v>
      </c>
      <c r="G143" s="153">
        <f t="shared" ref="G143:G224" si="31">D143+E143+F143</f>
        <v>0</v>
      </c>
      <c r="H143" s="105">
        <v>0</v>
      </c>
      <c r="I143" s="177">
        <v>0</v>
      </c>
      <c r="J143" s="105">
        <v>0</v>
      </c>
      <c r="K143" s="214">
        <v>0</v>
      </c>
      <c r="L143" s="221">
        <f t="shared" ref="L143:L224" si="32">D143+E143+F143+H143+J143</f>
        <v>0</v>
      </c>
      <c r="M143" s="105">
        <v>0</v>
      </c>
      <c r="N143" s="248">
        <v>0</v>
      </c>
      <c r="O143" s="251">
        <f t="shared" ref="O143:O221" si="33">H143+I143+J143+K143+M143+N143</f>
        <v>0</v>
      </c>
      <c r="P143" s="252">
        <f t="shared" ref="P143:P221" si="34">D143+E143+F143+H143+I143+J143+K143+M143+N143</f>
        <v>0</v>
      </c>
      <c r="Q143" s="266">
        <v>0</v>
      </c>
      <c r="R143" s="178">
        <v>0</v>
      </c>
      <c r="S143" s="266">
        <v>0</v>
      </c>
      <c r="T143" s="248">
        <v>0</v>
      </c>
      <c r="U143" s="266">
        <v>0</v>
      </c>
      <c r="V143" s="177">
        <v>0</v>
      </c>
      <c r="W143" s="251">
        <f t="shared" si="28"/>
        <v>0</v>
      </c>
      <c r="X143" s="263">
        <f t="shared" si="29"/>
        <v>0</v>
      </c>
      <c r="Y143" s="266">
        <v>0</v>
      </c>
      <c r="Z143" s="177">
        <v>0</v>
      </c>
      <c r="AA143" s="266">
        <v>0</v>
      </c>
      <c r="AB143" s="177">
        <v>0</v>
      </c>
      <c r="AC143" s="266">
        <v>0</v>
      </c>
      <c r="AD143" s="177">
        <v>0</v>
      </c>
      <c r="AE143" s="263">
        <f t="shared" si="30"/>
        <v>0</v>
      </c>
    </row>
    <row r="144" spans="1:31" ht="15" x14ac:dyDescent="0.25">
      <c r="A144" s="487"/>
      <c r="B144" s="504"/>
      <c r="C144" s="3" t="s">
        <v>8</v>
      </c>
      <c r="D144" s="105">
        <v>0</v>
      </c>
      <c r="E144" s="105">
        <v>0</v>
      </c>
      <c r="F144" s="105">
        <v>0</v>
      </c>
      <c r="G144" s="153">
        <f t="shared" si="31"/>
        <v>0</v>
      </c>
      <c r="H144" s="105">
        <v>0</v>
      </c>
      <c r="I144" s="177">
        <v>0</v>
      </c>
      <c r="J144" s="105">
        <v>0</v>
      </c>
      <c r="K144" s="214">
        <v>0</v>
      </c>
      <c r="L144" s="221">
        <f t="shared" si="32"/>
        <v>0</v>
      </c>
      <c r="M144" s="105">
        <v>0</v>
      </c>
      <c r="N144" s="248">
        <v>0</v>
      </c>
      <c r="O144" s="251">
        <f t="shared" si="33"/>
        <v>0</v>
      </c>
      <c r="P144" s="252">
        <f t="shared" si="34"/>
        <v>0</v>
      </c>
      <c r="Q144" s="266">
        <v>0</v>
      </c>
      <c r="R144" s="178">
        <v>0</v>
      </c>
      <c r="S144" s="266">
        <v>0</v>
      </c>
      <c r="T144" s="248">
        <v>0</v>
      </c>
      <c r="U144" s="266"/>
      <c r="V144" s="177">
        <v>0</v>
      </c>
      <c r="W144" s="251">
        <f t="shared" si="28"/>
        <v>0</v>
      </c>
      <c r="X144" s="263">
        <f t="shared" si="29"/>
        <v>0</v>
      </c>
      <c r="Y144" s="266">
        <v>0</v>
      </c>
      <c r="Z144" s="177">
        <v>0</v>
      </c>
      <c r="AA144" s="266">
        <v>0</v>
      </c>
      <c r="AB144" s="177">
        <v>0</v>
      </c>
      <c r="AC144" s="266">
        <v>0</v>
      </c>
      <c r="AD144" s="177">
        <v>0</v>
      </c>
      <c r="AE144" s="263">
        <f t="shared" si="30"/>
        <v>0</v>
      </c>
    </row>
    <row r="145" spans="1:31" ht="15.75" thickBot="1" x14ac:dyDescent="0.3">
      <c r="A145" s="487"/>
      <c r="B145" s="505"/>
      <c r="C145" s="4" t="s">
        <v>9</v>
      </c>
      <c r="D145" s="106">
        <v>0</v>
      </c>
      <c r="E145" s="106">
        <v>0</v>
      </c>
      <c r="F145" s="106">
        <v>0</v>
      </c>
      <c r="G145" s="153">
        <f t="shared" si="31"/>
        <v>0</v>
      </c>
      <c r="H145" s="106">
        <v>0</v>
      </c>
      <c r="I145" s="177">
        <v>0</v>
      </c>
      <c r="J145" s="106">
        <v>0</v>
      </c>
      <c r="K145" s="214">
        <v>0</v>
      </c>
      <c r="L145" s="221">
        <f t="shared" si="32"/>
        <v>0</v>
      </c>
      <c r="M145" s="106">
        <v>0</v>
      </c>
      <c r="N145" s="248">
        <v>0</v>
      </c>
      <c r="O145" s="251">
        <f t="shared" si="33"/>
        <v>0</v>
      </c>
      <c r="P145" s="252">
        <f t="shared" si="34"/>
        <v>0</v>
      </c>
      <c r="Q145" s="267">
        <v>0</v>
      </c>
      <c r="R145" s="178">
        <v>0</v>
      </c>
      <c r="S145" s="267">
        <v>0</v>
      </c>
      <c r="T145" s="248">
        <v>0</v>
      </c>
      <c r="U145" s="267"/>
      <c r="V145" s="177">
        <v>0</v>
      </c>
      <c r="W145" s="251">
        <f t="shared" si="28"/>
        <v>0</v>
      </c>
      <c r="X145" s="263">
        <f t="shared" si="29"/>
        <v>0</v>
      </c>
      <c r="Y145" s="267">
        <v>0</v>
      </c>
      <c r="Z145" s="177">
        <v>0</v>
      </c>
      <c r="AA145" s="266">
        <v>0</v>
      </c>
      <c r="AB145" s="177">
        <v>0</v>
      </c>
      <c r="AC145" s="267">
        <v>0</v>
      </c>
      <c r="AD145" s="177">
        <v>0</v>
      </c>
      <c r="AE145" s="263">
        <f t="shared" si="30"/>
        <v>0</v>
      </c>
    </row>
    <row r="146" spans="1:31" ht="15" x14ac:dyDescent="0.25">
      <c r="A146" s="487"/>
      <c r="B146" s="534" t="s">
        <v>67</v>
      </c>
      <c r="C146" s="534"/>
      <c r="D146" s="104">
        <v>26</v>
      </c>
      <c r="E146" s="104">
        <v>31</v>
      </c>
      <c r="F146" s="104">
        <v>38</v>
      </c>
      <c r="G146" s="153">
        <f t="shared" si="31"/>
        <v>95</v>
      </c>
      <c r="H146" s="104">
        <v>31</v>
      </c>
      <c r="I146" s="177">
        <v>1</v>
      </c>
      <c r="J146" s="104">
        <v>30</v>
      </c>
      <c r="K146" s="214">
        <v>5</v>
      </c>
      <c r="L146" s="221">
        <f t="shared" si="32"/>
        <v>156</v>
      </c>
      <c r="M146" s="104">
        <v>45</v>
      </c>
      <c r="N146" s="248">
        <v>0</v>
      </c>
      <c r="O146" s="251">
        <f t="shared" si="33"/>
        <v>112</v>
      </c>
      <c r="P146" s="252">
        <f t="shared" si="34"/>
        <v>207</v>
      </c>
      <c r="Q146" s="105">
        <v>40</v>
      </c>
      <c r="R146" s="178">
        <v>1</v>
      </c>
      <c r="S146" s="105">
        <v>64</v>
      </c>
      <c r="T146" s="248">
        <v>6</v>
      </c>
      <c r="U146" s="105">
        <v>50</v>
      </c>
      <c r="V146" s="177">
        <v>4</v>
      </c>
      <c r="W146" s="251">
        <f t="shared" si="28"/>
        <v>165</v>
      </c>
      <c r="X146" s="263">
        <f t="shared" si="29"/>
        <v>372</v>
      </c>
      <c r="Y146" s="105">
        <f t="shared" ref="Y146:Y148" si="35">Y107+Y110+Y113+Y116+Y119+Y122+Y125+Y128+Y131+Y134+Y137+Y140+Y143</f>
        <v>41</v>
      </c>
      <c r="Z146" s="177">
        <v>6</v>
      </c>
      <c r="AA146" s="105">
        <f t="shared" ref="AA146:AA148" si="36">AA107+AA110+AA113+AA116+AA119+AA122+AA125+AA128+AA131+AA134+AA137+AA140+AA143</f>
        <v>25</v>
      </c>
      <c r="AB146" s="177">
        <v>0</v>
      </c>
      <c r="AC146" s="105">
        <f t="shared" ref="AC146:AC148" si="37">AC107+AC110+AC113+AC116+AC119+AC122+AC125+AC128+AC131+AC134+AC137+AC140+AC143</f>
        <v>21</v>
      </c>
      <c r="AD146" s="177">
        <v>0</v>
      </c>
      <c r="AE146" s="263">
        <f t="shared" si="30"/>
        <v>465</v>
      </c>
    </row>
    <row r="147" spans="1:31" ht="15" x14ac:dyDescent="0.25">
      <c r="A147" s="487"/>
      <c r="B147" s="535" t="s">
        <v>68</v>
      </c>
      <c r="C147" s="535"/>
      <c r="D147" s="105">
        <v>42</v>
      </c>
      <c r="E147" s="105">
        <v>39</v>
      </c>
      <c r="F147" s="105">
        <v>45</v>
      </c>
      <c r="G147" s="153">
        <f t="shared" si="31"/>
        <v>126</v>
      </c>
      <c r="H147" s="105">
        <v>15</v>
      </c>
      <c r="I147" s="177">
        <v>0</v>
      </c>
      <c r="J147" s="105">
        <v>12</v>
      </c>
      <c r="K147" s="214">
        <v>0</v>
      </c>
      <c r="L147" s="221">
        <f t="shared" si="32"/>
        <v>153</v>
      </c>
      <c r="M147" s="105">
        <v>15</v>
      </c>
      <c r="N147" s="248">
        <v>0</v>
      </c>
      <c r="O147" s="251">
        <f t="shared" si="33"/>
        <v>42</v>
      </c>
      <c r="P147" s="252">
        <f t="shared" si="34"/>
        <v>168</v>
      </c>
      <c r="Q147" s="105">
        <v>18</v>
      </c>
      <c r="R147" s="178">
        <v>0</v>
      </c>
      <c r="S147" s="105">
        <v>7</v>
      </c>
      <c r="T147" s="248">
        <v>0</v>
      </c>
      <c r="U147" s="105">
        <v>2</v>
      </c>
      <c r="V147" s="177">
        <v>0</v>
      </c>
      <c r="W147" s="251">
        <f t="shared" si="28"/>
        <v>27</v>
      </c>
      <c r="X147" s="263">
        <f t="shared" si="29"/>
        <v>195</v>
      </c>
      <c r="Y147" s="105">
        <f t="shared" si="35"/>
        <v>10</v>
      </c>
      <c r="Z147" s="177">
        <v>0</v>
      </c>
      <c r="AA147" s="105">
        <f t="shared" si="36"/>
        <v>2</v>
      </c>
      <c r="AB147" s="177">
        <v>0</v>
      </c>
      <c r="AC147" s="105">
        <f t="shared" si="37"/>
        <v>1</v>
      </c>
      <c r="AD147" s="177">
        <v>0</v>
      </c>
      <c r="AE147" s="263">
        <f t="shared" si="30"/>
        <v>208</v>
      </c>
    </row>
    <row r="148" spans="1:31" ht="15.75" thickBot="1" x14ac:dyDescent="0.3">
      <c r="A148" s="488"/>
      <c r="B148" s="536" t="s">
        <v>69</v>
      </c>
      <c r="C148" s="536"/>
      <c r="D148" s="106">
        <v>23</v>
      </c>
      <c r="E148" s="106">
        <v>15</v>
      </c>
      <c r="F148" s="106">
        <v>37</v>
      </c>
      <c r="G148" s="153">
        <f t="shared" si="31"/>
        <v>75</v>
      </c>
      <c r="H148" s="106">
        <v>31</v>
      </c>
      <c r="I148" s="177">
        <v>5</v>
      </c>
      <c r="J148" s="106">
        <v>41</v>
      </c>
      <c r="K148" s="214">
        <v>1</v>
      </c>
      <c r="L148" s="221">
        <f t="shared" si="32"/>
        <v>147</v>
      </c>
      <c r="M148" s="106">
        <v>35</v>
      </c>
      <c r="N148" s="248">
        <v>1</v>
      </c>
      <c r="O148" s="251">
        <f t="shared" si="33"/>
        <v>114</v>
      </c>
      <c r="P148" s="252">
        <f t="shared" si="34"/>
        <v>189</v>
      </c>
      <c r="Q148" s="106">
        <v>34</v>
      </c>
      <c r="R148" s="178">
        <v>0</v>
      </c>
      <c r="S148" s="106">
        <v>54</v>
      </c>
      <c r="T148" s="248">
        <v>6</v>
      </c>
      <c r="U148" s="106">
        <v>56</v>
      </c>
      <c r="V148" s="177">
        <v>2</v>
      </c>
      <c r="W148" s="251">
        <f t="shared" si="28"/>
        <v>152</v>
      </c>
      <c r="X148" s="263">
        <f t="shared" si="29"/>
        <v>341</v>
      </c>
      <c r="Y148" s="106">
        <f t="shared" si="35"/>
        <v>41</v>
      </c>
      <c r="Z148" s="177">
        <v>5</v>
      </c>
      <c r="AA148" s="106">
        <f t="shared" si="36"/>
        <v>39</v>
      </c>
      <c r="AB148" s="177">
        <v>2</v>
      </c>
      <c r="AC148" s="106">
        <f t="shared" si="37"/>
        <v>36</v>
      </c>
      <c r="AD148" s="177">
        <v>1</v>
      </c>
      <c r="AE148" s="263">
        <f t="shared" si="30"/>
        <v>465</v>
      </c>
    </row>
    <row r="149" spans="1:31" ht="15" x14ac:dyDescent="0.25">
      <c r="A149" s="538" t="s">
        <v>70</v>
      </c>
      <c r="B149" s="541" t="s">
        <v>71</v>
      </c>
      <c r="C149" s="2" t="s">
        <v>7</v>
      </c>
      <c r="D149" s="104">
        <v>0</v>
      </c>
      <c r="E149" s="104">
        <v>0</v>
      </c>
      <c r="F149" s="104">
        <v>0</v>
      </c>
      <c r="G149" s="153">
        <f t="shared" si="31"/>
        <v>0</v>
      </c>
      <c r="H149" s="104">
        <v>0</v>
      </c>
      <c r="I149" s="177">
        <v>0</v>
      </c>
      <c r="J149" s="104">
        <v>0</v>
      </c>
      <c r="K149" s="214">
        <v>0</v>
      </c>
      <c r="L149" s="221">
        <f t="shared" si="32"/>
        <v>0</v>
      </c>
      <c r="M149" s="104">
        <v>0</v>
      </c>
      <c r="N149" s="248">
        <v>0</v>
      </c>
      <c r="O149" s="251">
        <f t="shared" si="33"/>
        <v>0</v>
      </c>
      <c r="P149" s="252">
        <f t="shared" si="34"/>
        <v>0</v>
      </c>
      <c r="Q149" s="265">
        <v>0</v>
      </c>
      <c r="R149" s="178">
        <v>0</v>
      </c>
      <c r="S149" s="265">
        <v>0</v>
      </c>
      <c r="T149" s="248">
        <v>0</v>
      </c>
      <c r="U149" s="265">
        <v>0</v>
      </c>
      <c r="V149" s="177">
        <v>0</v>
      </c>
      <c r="W149" s="251">
        <f t="shared" si="28"/>
        <v>0</v>
      </c>
      <c r="X149" s="263">
        <f t="shared" si="29"/>
        <v>0</v>
      </c>
      <c r="Y149" s="265">
        <v>0</v>
      </c>
      <c r="Z149" s="177">
        <v>0</v>
      </c>
      <c r="AA149" s="265">
        <v>0</v>
      </c>
      <c r="AB149" s="177">
        <v>0</v>
      </c>
      <c r="AC149" s="265">
        <v>0</v>
      </c>
      <c r="AD149" s="177">
        <v>0</v>
      </c>
      <c r="AE149" s="263">
        <f t="shared" si="30"/>
        <v>0</v>
      </c>
    </row>
    <row r="150" spans="1:31" ht="15" x14ac:dyDescent="0.25">
      <c r="A150" s="539"/>
      <c r="B150" s="514"/>
      <c r="C150" s="3" t="s">
        <v>8</v>
      </c>
      <c r="D150" s="105">
        <v>0</v>
      </c>
      <c r="E150" s="105">
        <v>0</v>
      </c>
      <c r="F150" s="105">
        <v>0</v>
      </c>
      <c r="G150" s="153">
        <f t="shared" si="31"/>
        <v>0</v>
      </c>
      <c r="H150" s="105">
        <v>0</v>
      </c>
      <c r="I150" s="177">
        <v>0</v>
      </c>
      <c r="J150" s="105">
        <v>0</v>
      </c>
      <c r="K150" s="214">
        <v>0</v>
      </c>
      <c r="L150" s="221">
        <f t="shared" si="32"/>
        <v>0</v>
      </c>
      <c r="M150" s="105">
        <v>0</v>
      </c>
      <c r="N150" s="248">
        <v>0</v>
      </c>
      <c r="O150" s="251">
        <f t="shared" si="33"/>
        <v>0</v>
      </c>
      <c r="P150" s="252">
        <f t="shared" si="34"/>
        <v>0</v>
      </c>
      <c r="Q150" s="266">
        <v>0</v>
      </c>
      <c r="R150" s="178">
        <v>0</v>
      </c>
      <c r="S150" s="266">
        <v>0</v>
      </c>
      <c r="T150" s="248">
        <v>0</v>
      </c>
      <c r="U150" s="266"/>
      <c r="V150" s="177">
        <v>0</v>
      </c>
      <c r="W150" s="251">
        <f t="shared" si="28"/>
        <v>0</v>
      </c>
      <c r="X150" s="263">
        <f t="shared" si="29"/>
        <v>0</v>
      </c>
      <c r="Y150" s="266">
        <v>0</v>
      </c>
      <c r="Z150" s="177">
        <v>0</v>
      </c>
      <c r="AA150" s="265">
        <v>0</v>
      </c>
      <c r="AB150" s="177">
        <v>0</v>
      </c>
      <c r="AC150" s="266">
        <v>0</v>
      </c>
      <c r="AD150" s="177">
        <v>0</v>
      </c>
      <c r="AE150" s="263">
        <f t="shared" si="30"/>
        <v>0</v>
      </c>
    </row>
    <row r="151" spans="1:31" ht="15.75" thickBot="1" x14ac:dyDescent="0.3">
      <c r="A151" s="539"/>
      <c r="B151" s="537"/>
      <c r="C151" s="4" t="s">
        <v>9</v>
      </c>
      <c r="D151" s="106">
        <v>0</v>
      </c>
      <c r="E151" s="106">
        <v>0</v>
      </c>
      <c r="F151" s="106">
        <v>0</v>
      </c>
      <c r="G151" s="153">
        <f t="shared" si="31"/>
        <v>0</v>
      </c>
      <c r="H151" s="106">
        <v>0</v>
      </c>
      <c r="I151" s="177">
        <v>0</v>
      </c>
      <c r="J151" s="106">
        <v>0</v>
      </c>
      <c r="K151" s="214">
        <v>0</v>
      </c>
      <c r="L151" s="221">
        <f t="shared" si="32"/>
        <v>0</v>
      </c>
      <c r="M151" s="106">
        <v>0</v>
      </c>
      <c r="N151" s="248">
        <v>0</v>
      </c>
      <c r="O151" s="251">
        <f t="shared" si="33"/>
        <v>0</v>
      </c>
      <c r="P151" s="252">
        <f t="shared" si="34"/>
        <v>0</v>
      </c>
      <c r="Q151" s="267">
        <v>0</v>
      </c>
      <c r="R151" s="178">
        <v>0</v>
      </c>
      <c r="S151" s="267">
        <v>0</v>
      </c>
      <c r="T151" s="248">
        <v>0</v>
      </c>
      <c r="U151" s="267"/>
      <c r="V151" s="177">
        <v>0</v>
      </c>
      <c r="W151" s="251">
        <f t="shared" si="28"/>
        <v>0</v>
      </c>
      <c r="X151" s="263">
        <f t="shared" si="29"/>
        <v>0</v>
      </c>
      <c r="Y151" s="267">
        <v>0</v>
      </c>
      <c r="Z151" s="177">
        <v>0</v>
      </c>
      <c r="AA151" s="265">
        <v>0</v>
      </c>
      <c r="AB151" s="177">
        <v>0</v>
      </c>
      <c r="AC151" s="267">
        <v>0</v>
      </c>
      <c r="AD151" s="177">
        <v>0</v>
      </c>
      <c r="AE151" s="263">
        <f t="shared" si="30"/>
        <v>0</v>
      </c>
    </row>
    <row r="152" spans="1:31" ht="15" x14ac:dyDescent="0.25">
      <c r="A152" s="539"/>
      <c r="B152" s="514" t="s">
        <v>72</v>
      </c>
      <c r="C152" s="3" t="s">
        <v>7</v>
      </c>
      <c r="D152" s="105">
        <v>0</v>
      </c>
      <c r="E152" s="105">
        <v>0</v>
      </c>
      <c r="F152" s="105">
        <v>0</v>
      </c>
      <c r="G152" s="153">
        <f t="shared" si="31"/>
        <v>0</v>
      </c>
      <c r="H152" s="105">
        <v>0</v>
      </c>
      <c r="I152" s="177">
        <v>0</v>
      </c>
      <c r="J152" s="105">
        <v>0</v>
      </c>
      <c r="K152" s="214">
        <v>0</v>
      </c>
      <c r="L152" s="221">
        <f t="shared" si="32"/>
        <v>0</v>
      </c>
      <c r="M152" s="105">
        <v>0</v>
      </c>
      <c r="N152" s="248">
        <v>0</v>
      </c>
      <c r="O152" s="251">
        <f t="shared" si="33"/>
        <v>0</v>
      </c>
      <c r="P152" s="252">
        <f t="shared" si="34"/>
        <v>0</v>
      </c>
      <c r="Q152" s="266">
        <v>0</v>
      </c>
      <c r="R152" s="178">
        <v>0</v>
      </c>
      <c r="S152" s="266">
        <v>0</v>
      </c>
      <c r="T152" s="248">
        <v>0</v>
      </c>
      <c r="U152" s="266">
        <v>0</v>
      </c>
      <c r="V152" s="177">
        <v>0</v>
      </c>
      <c r="W152" s="251">
        <f t="shared" si="28"/>
        <v>0</v>
      </c>
      <c r="X152" s="263">
        <f t="shared" si="29"/>
        <v>0</v>
      </c>
      <c r="Y152" s="266">
        <v>0</v>
      </c>
      <c r="Z152" s="177">
        <v>0</v>
      </c>
      <c r="AA152" s="265">
        <v>0</v>
      </c>
      <c r="AB152" s="177">
        <v>0</v>
      </c>
      <c r="AC152" s="266">
        <v>0</v>
      </c>
      <c r="AD152" s="177">
        <v>0</v>
      </c>
      <c r="AE152" s="263">
        <f t="shared" si="30"/>
        <v>0</v>
      </c>
    </row>
    <row r="153" spans="1:31" ht="15" x14ac:dyDescent="0.25">
      <c r="A153" s="539"/>
      <c r="B153" s="514"/>
      <c r="C153" s="3" t="s">
        <v>8</v>
      </c>
      <c r="D153" s="105">
        <v>0</v>
      </c>
      <c r="E153" s="105">
        <v>0</v>
      </c>
      <c r="F153" s="105">
        <v>0</v>
      </c>
      <c r="G153" s="153">
        <f t="shared" si="31"/>
        <v>0</v>
      </c>
      <c r="H153" s="105">
        <v>0</v>
      </c>
      <c r="I153" s="177">
        <v>0</v>
      </c>
      <c r="J153" s="105">
        <v>0</v>
      </c>
      <c r="K153" s="214">
        <v>0</v>
      </c>
      <c r="L153" s="221">
        <f t="shared" si="32"/>
        <v>0</v>
      </c>
      <c r="M153" s="105">
        <v>0</v>
      </c>
      <c r="N153" s="248">
        <v>0</v>
      </c>
      <c r="O153" s="251">
        <f t="shared" si="33"/>
        <v>0</v>
      </c>
      <c r="P153" s="252">
        <f t="shared" si="34"/>
        <v>0</v>
      </c>
      <c r="Q153" s="266">
        <v>0</v>
      </c>
      <c r="R153" s="178">
        <v>0</v>
      </c>
      <c r="S153" s="266">
        <v>0</v>
      </c>
      <c r="T153" s="248">
        <v>0</v>
      </c>
      <c r="U153" s="266"/>
      <c r="V153" s="177">
        <v>0</v>
      </c>
      <c r="W153" s="251">
        <f t="shared" si="28"/>
        <v>0</v>
      </c>
      <c r="X153" s="263">
        <f t="shared" si="29"/>
        <v>0</v>
      </c>
      <c r="Y153" s="266">
        <v>0</v>
      </c>
      <c r="Z153" s="177">
        <v>0</v>
      </c>
      <c r="AA153" s="265">
        <v>0</v>
      </c>
      <c r="AB153" s="177">
        <v>0</v>
      </c>
      <c r="AC153" s="266">
        <v>0</v>
      </c>
      <c r="AD153" s="177">
        <v>0</v>
      </c>
      <c r="AE153" s="263">
        <f t="shared" si="30"/>
        <v>0</v>
      </c>
    </row>
    <row r="154" spans="1:31" ht="15.75" thickBot="1" x14ac:dyDescent="0.3">
      <c r="A154" s="539"/>
      <c r="B154" s="537"/>
      <c r="C154" s="4" t="s">
        <v>9</v>
      </c>
      <c r="D154" s="106">
        <v>0</v>
      </c>
      <c r="E154" s="106">
        <v>0</v>
      </c>
      <c r="F154" s="106">
        <v>0</v>
      </c>
      <c r="G154" s="153">
        <f t="shared" si="31"/>
        <v>0</v>
      </c>
      <c r="H154" s="106">
        <v>0</v>
      </c>
      <c r="I154" s="177">
        <v>0</v>
      </c>
      <c r="J154" s="106">
        <v>0</v>
      </c>
      <c r="K154" s="214">
        <v>0</v>
      </c>
      <c r="L154" s="221">
        <f t="shared" si="32"/>
        <v>0</v>
      </c>
      <c r="M154" s="106">
        <v>0</v>
      </c>
      <c r="N154" s="248">
        <v>0</v>
      </c>
      <c r="O154" s="251">
        <f t="shared" si="33"/>
        <v>0</v>
      </c>
      <c r="P154" s="252">
        <f t="shared" si="34"/>
        <v>0</v>
      </c>
      <c r="Q154" s="267">
        <v>0</v>
      </c>
      <c r="R154" s="178">
        <v>0</v>
      </c>
      <c r="S154" s="267">
        <v>0</v>
      </c>
      <c r="T154" s="248">
        <v>0</v>
      </c>
      <c r="U154" s="267"/>
      <c r="V154" s="177">
        <v>0</v>
      </c>
      <c r="W154" s="251">
        <f t="shared" si="28"/>
        <v>0</v>
      </c>
      <c r="X154" s="263">
        <f t="shared" si="29"/>
        <v>0</v>
      </c>
      <c r="Y154" s="267">
        <v>0</v>
      </c>
      <c r="Z154" s="177">
        <v>0</v>
      </c>
      <c r="AA154" s="265">
        <v>0</v>
      </c>
      <c r="AB154" s="177">
        <v>0</v>
      </c>
      <c r="AC154" s="267">
        <v>0</v>
      </c>
      <c r="AD154" s="177">
        <v>0</v>
      </c>
      <c r="AE154" s="263">
        <f t="shared" si="30"/>
        <v>0</v>
      </c>
    </row>
    <row r="155" spans="1:31" ht="15" x14ac:dyDescent="0.25">
      <c r="A155" s="539"/>
      <c r="B155" s="514" t="s">
        <v>73</v>
      </c>
      <c r="C155" s="3" t="s">
        <v>7</v>
      </c>
      <c r="D155" s="105">
        <v>0</v>
      </c>
      <c r="E155" s="105">
        <v>0</v>
      </c>
      <c r="F155" s="105">
        <v>0</v>
      </c>
      <c r="G155" s="153">
        <f t="shared" si="31"/>
        <v>0</v>
      </c>
      <c r="H155" s="105">
        <v>0</v>
      </c>
      <c r="I155" s="177">
        <v>0</v>
      </c>
      <c r="J155" s="105">
        <v>0</v>
      </c>
      <c r="K155" s="214">
        <v>0</v>
      </c>
      <c r="L155" s="221">
        <f t="shared" si="32"/>
        <v>0</v>
      </c>
      <c r="M155" s="105">
        <v>0</v>
      </c>
      <c r="N155" s="248">
        <v>0</v>
      </c>
      <c r="O155" s="251">
        <f t="shared" si="33"/>
        <v>0</v>
      </c>
      <c r="P155" s="252">
        <f t="shared" si="34"/>
        <v>0</v>
      </c>
      <c r="Q155" s="266">
        <v>0</v>
      </c>
      <c r="R155" s="178">
        <v>0</v>
      </c>
      <c r="S155" s="266">
        <v>0</v>
      </c>
      <c r="T155" s="248">
        <v>0</v>
      </c>
      <c r="U155" s="266">
        <v>0</v>
      </c>
      <c r="V155" s="177">
        <v>0</v>
      </c>
      <c r="W155" s="251">
        <f t="shared" si="28"/>
        <v>0</v>
      </c>
      <c r="X155" s="263">
        <f t="shared" si="29"/>
        <v>0</v>
      </c>
      <c r="Y155" s="266">
        <v>0</v>
      </c>
      <c r="Z155" s="177">
        <v>0</v>
      </c>
      <c r="AA155" s="265">
        <v>0</v>
      </c>
      <c r="AB155" s="177">
        <v>0</v>
      </c>
      <c r="AC155" s="266">
        <v>0</v>
      </c>
      <c r="AD155" s="177">
        <v>0</v>
      </c>
      <c r="AE155" s="263">
        <f t="shared" si="30"/>
        <v>0</v>
      </c>
    </row>
    <row r="156" spans="1:31" ht="15" x14ac:dyDescent="0.25">
      <c r="A156" s="539"/>
      <c r="B156" s="514"/>
      <c r="C156" s="3" t="s">
        <v>8</v>
      </c>
      <c r="D156" s="105">
        <v>0</v>
      </c>
      <c r="E156" s="105">
        <v>0</v>
      </c>
      <c r="F156" s="105">
        <v>0</v>
      </c>
      <c r="G156" s="153">
        <f t="shared" si="31"/>
        <v>0</v>
      </c>
      <c r="H156" s="105">
        <v>0</v>
      </c>
      <c r="I156" s="177">
        <v>0</v>
      </c>
      <c r="J156" s="105">
        <v>0</v>
      </c>
      <c r="K156" s="214">
        <v>0</v>
      </c>
      <c r="L156" s="221">
        <f t="shared" si="32"/>
        <v>0</v>
      </c>
      <c r="M156" s="105">
        <v>0</v>
      </c>
      <c r="N156" s="248">
        <v>0</v>
      </c>
      <c r="O156" s="251">
        <f t="shared" si="33"/>
        <v>0</v>
      </c>
      <c r="P156" s="252">
        <f t="shared" si="34"/>
        <v>0</v>
      </c>
      <c r="Q156" s="266">
        <v>0</v>
      </c>
      <c r="R156" s="178">
        <v>0</v>
      </c>
      <c r="S156" s="266">
        <v>0</v>
      </c>
      <c r="T156" s="248">
        <v>0</v>
      </c>
      <c r="U156" s="266"/>
      <c r="V156" s="177">
        <v>0</v>
      </c>
      <c r="W156" s="251">
        <f t="shared" si="28"/>
        <v>0</v>
      </c>
      <c r="X156" s="263">
        <f t="shared" si="29"/>
        <v>0</v>
      </c>
      <c r="Y156" s="266">
        <v>0</v>
      </c>
      <c r="Z156" s="177">
        <v>0</v>
      </c>
      <c r="AA156" s="265">
        <v>0</v>
      </c>
      <c r="AB156" s="177">
        <v>0</v>
      </c>
      <c r="AC156" s="266">
        <v>0</v>
      </c>
      <c r="AD156" s="177">
        <v>0</v>
      </c>
      <c r="AE156" s="263">
        <f t="shared" si="30"/>
        <v>0</v>
      </c>
    </row>
    <row r="157" spans="1:31" ht="15.75" thickBot="1" x14ac:dyDescent="0.3">
      <c r="A157" s="539"/>
      <c r="B157" s="537"/>
      <c r="C157" s="4" t="s">
        <v>9</v>
      </c>
      <c r="D157" s="106">
        <v>0</v>
      </c>
      <c r="E157" s="106">
        <v>0</v>
      </c>
      <c r="F157" s="106">
        <v>0</v>
      </c>
      <c r="G157" s="153">
        <f t="shared" si="31"/>
        <v>0</v>
      </c>
      <c r="H157" s="106">
        <v>0</v>
      </c>
      <c r="I157" s="177">
        <v>0</v>
      </c>
      <c r="J157" s="106">
        <v>0</v>
      </c>
      <c r="K157" s="214">
        <v>0</v>
      </c>
      <c r="L157" s="221">
        <f t="shared" si="32"/>
        <v>0</v>
      </c>
      <c r="M157" s="106">
        <v>0</v>
      </c>
      <c r="N157" s="248">
        <v>0</v>
      </c>
      <c r="O157" s="251">
        <f t="shared" si="33"/>
        <v>0</v>
      </c>
      <c r="P157" s="252">
        <f t="shared" si="34"/>
        <v>0</v>
      </c>
      <c r="Q157" s="267">
        <v>0</v>
      </c>
      <c r="R157" s="178">
        <v>0</v>
      </c>
      <c r="S157" s="267">
        <v>0</v>
      </c>
      <c r="T157" s="248">
        <v>0</v>
      </c>
      <c r="U157" s="267"/>
      <c r="V157" s="177">
        <v>0</v>
      </c>
      <c r="W157" s="251">
        <f t="shared" si="28"/>
        <v>0</v>
      </c>
      <c r="X157" s="263">
        <f t="shared" si="29"/>
        <v>0</v>
      </c>
      <c r="Y157" s="267">
        <v>0</v>
      </c>
      <c r="Z157" s="177">
        <v>0</v>
      </c>
      <c r="AA157" s="265">
        <v>0</v>
      </c>
      <c r="AB157" s="177">
        <v>0</v>
      </c>
      <c r="AC157" s="267">
        <v>0</v>
      </c>
      <c r="AD157" s="177">
        <v>0</v>
      </c>
      <c r="AE157" s="263">
        <f t="shared" si="30"/>
        <v>0</v>
      </c>
    </row>
    <row r="158" spans="1:31" ht="15" x14ac:dyDescent="0.25">
      <c r="A158" s="539"/>
      <c r="B158" s="514" t="s">
        <v>74</v>
      </c>
      <c r="C158" s="3" t="s">
        <v>7</v>
      </c>
      <c r="D158" s="105">
        <v>0</v>
      </c>
      <c r="E158" s="105">
        <v>0</v>
      </c>
      <c r="F158" s="105">
        <v>0</v>
      </c>
      <c r="G158" s="153">
        <f t="shared" si="31"/>
        <v>0</v>
      </c>
      <c r="H158" s="105">
        <v>0</v>
      </c>
      <c r="I158" s="177">
        <v>0</v>
      </c>
      <c r="J158" s="105">
        <v>0</v>
      </c>
      <c r="K158" s="214">
        <v>0</v>
      </c>
      <c r="L158" s="221">
        <f t="shared" si="32"/>
        <v>0</v>
      </c>
      <c r="M158" s="105">
        <v>0</v>
      </c>
      <c r="N158" s="248">
        <v>0</v>
      </c>
      <c r="O158" s="251">
        <f t="shared" si="33"/>
        <v>0</v>
      </c>
      <c r="P158" s="252">
        <f t="shared" si="34"/>
        <v>0</v>
      </c>
      <c r="Q158" s="266">
        <v>0</v>
      </c>
      <c r="R158" s="178">
        <v>0</v>
      </c>
      <c r="S158" s="266">
        <v>0</v>
      </c>
      <c r="T158" s="248">
        <v>0</v>
      </c>
      <c r="U158" s="266">
        <v>0</v>
      </c>
      <c r="V158" s="177">
        <v>0</v>
      </c>
      <c r="W158" s="251">
        <f t="shared" si="28"/>
        <v>0</v>
      </c>
      <c r="X158" s="263">
        <f t="shared" si="29"/>
        <v>0</v>
      </c>
      <c r="Y158" s="266">
        <v>0</v>
      </c>
      <c r="Z158" s="177">
        <v>0</v>
      </c>
      <c r="AA158" s="265">
        <v>0</v>
      </c>
      <c r="AB158" s="177">
        <v>0</v>
      </c>
      <c r="AC158" s="266">
        <v>0</v>
      </c>
      <c r="AD158" s="177">
        <v>0</v>
      </c>
      <c r="AE158" s="263">
        <f t="shared" si="30"/>
        <v>0</v>
      </c>
    </row>
    <row r="159" spans="1:31" ht="15" x14ac:dyDescent="0.25">
      <c r="A159" s="539"/>
      <c r="B159" s="514"/>
      <c r="C159" s="3" t="s">
        <v>8</v>
      </c>
      <c r="D159" s="105">
        <v>0</v>
      </c>
      <c r="E159" s="105">
        <v>0</v>
      </c>
      <c r="F159" s="105">
        <v>0</v>
      </c>
      <c r="G159" s="153">
        <f t="shared" si="31"/>
        <v>0</v>
      </c>
      <c r="H159" s="105">
        <v>0</v>
      </c>
      <c r="I159" s="177">
        <v>0</v>
      </c>
      <c r="J159" s="105">
        <v>0</v>
      </c>
      <c r="K159" s="214">
        <v>0</v>
      </c>
      <c r="L159" s="221">
        <f t="shared" si="32"/>
        <v>0</v>
      </c>
      <c r="M159" s="105">
        <v>0</v>
      </c>
      <c r="N159" s="248">
        <v>0</v>
      </c>
      <c r="O159" s="251">
        <f t="shared" si="33"/>
        <v>0</v>
      </c>
      <c r="P159" s="252">
        <f t="shared" si="34"/>
        <v>0</v>
      </c>
      <c r="Q159" s="266">
        <v>0</v>
      </c>
      <c r="R159" s="178">
        <v>0</v>
      </c>
      <c r="S159" s="266">
        <v>0</v>
      </c>
      <c r="T159" s="248">
        <v>0</v>
      </c>
      <c r="U159" s="266"/>
      <c r="V159" s="177">
        <v>0</v>
      </c>
      <c r="W159" s="251">
        <f t="shared" si="28"/>
        <v>0</v>
      </c>
      <c r="X159" s="263">
        <f t="shared" si="29"/>
        <v>0</v>
      </c>
      <c r="Y159" s="266">
        <v>0</v>
      </c>
      <c r="Z159" s="177">
        <v>0</v>
      </c>
      <c r="AA159" s="265">
        <v>0</v>
      </c>
      <c r="AB159" s="177">
        <v>0</v>
      </c>
      <c r="AC159" s="266">
        <v>0</v>
      </c>
      <c r="AD159" s="177">
        <v>0</v>
      </c>
      <c r="AE159" s="263">
        <f t="shared" si="30"/>
        <v>0</v>
      </c>
    </row>
    <row r="160" spans="1:31" ht="15.75" thickBot="1" x14ac:dyDescent="0.3">
      <c r="A160" s="539"/>
      <c r="B160" s="537"/>
      <c r="C160" s="4" t="s">
        <v>9</v>
      </c>
      <c r="D160" s="106">
        <v>0</v>
      </c>
      <c r="E160" s="106">
        <v>0</v>
      </c>
      <c r="F160" s="106">
        <v>0</v>
      </c>
      <c r="G160" s="153">
        <f t="shared" si="31"/>
        <v>0</v>
      </c>
      <c r="H160" s="106">
        <v>0</v>
      </c>
      <c r="I160" s="177">
        <v>0</v>
      </c>
      <c r="J160" s="106">
        <v>0</v>
      </c>
      <c r="K160" s="214">
        <v>0</v>
      </c>
      <c r="L160" s="221">
        <f t="shared" si="32"/>
        <v>0</v>
      </c>
      <c r="M160" s="106">
        <v>0</v>
      </c>
      <c r="N160" s="248">
        <v>0</v>
      </c>
      <c r="O160" s="251">
        <f t="shared" si="33"/>
        <v>0</v>
      </c>
      <c r="P160" s="252">
        <f t="shared" si="34"/>
        <v>0</v>
      </c>
      <c r="Q160" s="267">
        <v>0</v>
      </c>
      <c r="R160" s="178">
        <v>0</v>
      </c>
      <c r="S160" s="267">
        <v>0</v>
      </c>
      <c r="T160" s="248">
        <v>0</v>
      </c>
      <c r="U160" s="267"/>
      <c r="V160" s="177">
        <v>0</v>
      </c>
      <c r="W160" s="251">
        <f t="shared" si="28"/>
        <v>0</v>
      </c>
      <c r="X160" s="263">
        <f t="shared" si="29"/>
        <v>0</v>
      </c>
      <c r="Y160" s="267">
        <v>0</v>
      </c>
      <c r="Z160" s="177">
        <v>0</v>
      </c>
      <c r="AA160" s="265">
        <v>0</v>
      </c>
      <c r="AB160" s="177">
        <v>0</v>
      </c>
      <c r="AC160" s="267">
        <v>0</v>
      </c>
      <c r="AD160" s="177">
        <v>0</v>
      </c>
      <c r="AE160" s="263">
        <f t="shared" si="30"/>
        <v>0</v>
      </c>
    </row>
    <row r="161" spans="1:31" ht="15" x14ac:dyDescent="0.25">
      <c r="A161" s="539"/>
      <c r="B161" s="514" t="s">
        <v>75</v>
      </c>
      <c r="C161" s="3" t="s">
        <v>7</v>
      </c>
      <c r="D161" s="105">
        <v>0</v>
      </c>
      <c r="E161" s="105">
        <v>0</v>
      </c>
      <c r="F161" s="105">
        <v>0</v>
      </c>
      <c r="G161" s="153">
        <f t="shared" si="31"/>
        <v>0</v>
      </c>
      <c r="H161" s="105">
        <v>0</v>
      </c>
      <c r="I161" s="177">
        <v>0</v>
      </c>
      <c r="J161" s="105">
        <v>0</v>
      </c>
      <c r="K161" s="214">
        <v>0</v>
      </c>
      <c r="L161" s="221">
        <f t="shared" si="32"/>
        <v>0</v>
      </c>
      <c r="M161" s="105">
        <v>0</v>
      </c>
      <c r="N161" s="248">
        <v>0</v>
      </c>
      <c r="O161" s="251">
        <f t="shared" si="33"/>
        <v>0</v>
      </c>
      <c r="P161" s="252">
        <f t="shared" si="34"/>
        <v>0</v>
      </c>
      <c r="Q161" s="266">
        <v>0</v>
      </c>
      <c r="R161" s="178">
        <v>0</v>
      </c>
      <c r="S161" s="266">
        <v>0</v>
      </c>
      <c r="T161" s="248">
        <v>0</v>
      </c>
      <c r="U161" s="266">
        <v>0</v>
      </c>
      <c r="V161" s="177">
        <v>0</v>
      </c>
      <c r="W161" s="251">
        <f t="shared" si="28"/>
        <v>0</v>
      </c>
      <c r="X161" s="263">
        <f t="shared" si="29"/>
        <v>0</v>
      </c>
      <c r="Y161" s="266">
        <v>0</v>
      </c>
      <c r="Z161" s="177">
        <v>0</v>
      </c>
      <c r="AA161" s="265">
        <v>0</v>
      </c>
      <c r="AB161" s="177">
        <v>0</v>
      </c>
      <c r="AC161" s="266">
        <v>0</v>
      </c>
      <c r="AD161" s="177">
        <v>0</v>
      </c>
      <c r="AE161" s="263">
        <f t="shared" si="30"/>
        <v>0</v>
      </c>
    </row>
    <row r="162" spans="1:31" ht="15" x14ac:dyDescent="0.25">
      <c r="A162" s="539"/>
      <c r="B162" s="514"/>
      <c r="C162" s="3" t="s">
        <v>8</v>
      </c>
      <c r="D162" s="105">
        <v>0</v>
      </c>
      <c r="E162" s="105">
        <v>0</v>
      </c>
      <c r="F162" s="105">
        <v>0</v>
      </c>
      <c r="G162" s="153">
        <f t="shared" si="31"/>
        <v>0</v>
      </c>
      <c r="H162" s="105">
        <v>0</v>
      </c>
      <c r="I162" s="177">
        <v>0</v>
      </c>
      <c r="J162" s="105">
        <v>0</v>
      </c>
      <c r="K162" s="214">
        <v>0</v>
      </c>
      <c r="L162" s="221">
        <f t="shared" si="32"/>
        <v>0</v>
      </c>
      <c r="M162" s="105">
        <v>0</v>
      </c>
      <c r="N162" s="248">
        <v>0</v>
      </c>
      <c r="O162" s="251">
        <f t="shared" si="33"/>
        <v>0</v>
      </c>
      <c r="P162" s="252">
        <f t="shared" si="34"/>
        <v>0</v>
      </c>
      <c r="Q162" s="266">
        <v>0</v>
      </c>
      <c r="R162" s="178">
        <v>0</v>
      </c>
      <c r="S162" s="266">
        <v>0</v>
      </c>
      <c r="T162" s="248">
        <v>0</v>
      </c>
      <c r="U162" s="266"/>
      <c r="V162" s="177">
        <v>0</v>
      </c>
      <c r="W162" s="251">
        <f t="shared" si="28"/>
        <v>0</v>
      </c>
      <c r="X162" s="263">
        <f t="shared" si="29"/>
        <v>0</v>
      </c>
      <c r="Y162" s="266">
        <v>0</v>
      </c>
      <c r="Z162" s="177">
        <v>0</v>
      </c>
      <c r="AA162" s="265">
        <v>0</v>
      </c>
      <c r="AB162" s="177">
        <v>0</v>
      </c>
      <c r="AC162" s="266">
        <v>0</v>
      </c>
      <c r="AD162" s="177">
        <v>0</v>
      </c>
      <c r="AE162" s="263">
        <f t="shared" si="30"/>
        <v>0</v>
      </c>
    </row>
    <row r="163" spans="1:31" ht="15.75" thickBot="1" x14ac:dyDescent="0.3">
      <c r="A163" s="539"/>
      <c r="B163" s="537"/>
      <c r="C163" s="4" t="s">
        <v>9</v>
      </c>
      <c r="D163" s="108">
        <v>0</v>
      </c>
      <c r="E163" s="108">
        <v>0</v>
      </c>
      <c r="F163" s="108">
        <v>0</v>
      </c>
      <c r="G163" s="330">
        <f t="shared" si="31"/>
        <v>0</v>
      </c>
      <c r="H163" s="108">
        <v>0</v>
      </c>
      <c r="I163" s="331">
        <v>0</v>
      </c>
      <c r="J163" s="108">
        <v>0</v>
      </c>
      <c r="K163" s="332">
        <v>0</v>
      </c>
      <c r="L163" s="221">
        <f t="shared" si="32"/>
        <v>0</v>
      </c>
      <c r="M163" s="106">
        <v>0</v>
      </c>
      <c r="N163" s="248">
        <v>0</v>
      </c>
      <c r="O163" s="251">
        <f t="shared" si="33"/>
        <v>0</v>
      </c>
      <c r="P163" s="252">
        <f t="shared" si="34"/>
        <v>0</v>
      </c>
      <c r="Q163" s="267">
        <v>0</v>
      </c>
      <c r="R163" s="178">
        <v>0</v>
      </c>
      <c r="S163" s="267">
        <v>0</v>
      </c>
      <c r="T163" s="248">
        <v>0</v>
      </c>
      <c r="U163" s="267"/>
      <c r="V163" s="177">
        <v>0</v>
      </c>
      <c r="W163" s="251">
        <f t="shared" si="28"/>
        <v>0</v>
      </c>
      <c r="X163" s="263">
        <f t="shared" si="29"/>
        <v>0</v>
      </c>
      <c r="Y163" s="267">
        <v>0</v>
      </c>
      <c r="Z163" s="177">
        <v>0</v>
      </c>
      <c r="AA163" s="265">
        <v>0</v>
      </c>
      <c r="AB163" s="177">
        <v>0</v>
      </c>
      <c r="AC163" s="267">
        <v>0</v>
      </c>
      <c r="AD163" s="177">
        <v>0</v>
      </c>
      <c r="AE163" s="263">
        <f t="shared" si="30"/>
        <v>0</v>
      </c>
    </row>
    <row r="164" spans="1:31" ht="15" x14ac:dyDescent="0.25">
      <c r="A164" s="539"/>
      <c r="B164" s="514" t="s">
        <v>797</v>
      </c>
      <c r="C164" s="3" t="s">
        <v>7</v>
      </c>
      <c r="D164" s="376"/>
      <c r="E164" s="376"/>
      <c r="F164" s="376"/>
      <c r="G164" s="153"/>
      <c r="H164" s="376"/>
      <c r="I164" s="383"/>
      <c r="J164" s="376"/>
      <c r="K164" s="376"/>
      <c r="L164" s="221"/>
      <c r="M164" s="105">
        <v>0</v>
      </c>
      <c r="N164" s="248">
        <v>0</v>
      </c>
      <c r="O164" s="251">
        <f t="shared" si="33"/>
        <v>0</v>
      </c>
      <c r="P164" s="252">
        <f t="shared" si="34"/>
        <v>0</v>
      </c>
      <c r="Q164" s="266">
        <v>0</v>
      </c>
      <c r="R164" s="178">
        <v>0</v>
      </c>
      <c r="S164" s="266">
        <v>0</v>
      </c>
      <c r="T164" s="248">
        <v>0</v>
      </c>
      <c r="U164" s="266">
        <v>0</v>
      </c>
      <c r="V164" s="177">
        <v>0</v>
      </c>
      <c r="W164" s="251">
        <f t="shared" si="28"/>
        <v>0</v>
      </c>
      <c r="X164" s="263">
        <f t="shared" si="29"/>
        <v>0</v>
      </c>
      <c r="Y164" s="266">
        <v>0</v>
      </c>
      <c r="Z164" s="177">
        <v>0</v>
      </c>
      <c r="AA164" s="265">
        <v>0</v>
      </c>
      <c r="AB164" s="177">
        <v>0</v>
      </c>
      <c r="AC164" s="266">
        <v>0</v>
      </c>
      <c r="AD164" s="177">
        <v>0</v>
      </c>
      <c r="AE164" s="263">
        <f t="shared" si="30"/>
        <v>0</v>
      </c>
    </row>
    <row r="165" spans="1:31" ht="15" x14ac:dyDescent="0.25">
      <c r="A165" s="539"/>
      <c r="B165" s="514"/>
      <c r="C165" s="3" t="s">
        <v>8</v>
      </c>
      <c r="D165" s="376"/>
      <c r="E165" s="376"/>
      <c r="F165" s="376"/>
      <c r="G165" s="153"/>
      <c r="H165" s="376"/>
      <c r="I165" s="383"/>
      <c r="J165" s="376"/>
      <c r="K165" s="376"/>
      <c r="L165" s="221"/>
      <c r="M165" s="105">
        <v>0</v>
      </c>
      <c r="N165" s="248">
        <v>0</v>
      </c>
      <c r="O165" s="251">
        <f t="shared" si="33"/>
        <v>0</v>
      </c>
      <c r="P165" s="252">
        <f t="shared" si="34"/>
        <v>0</v>
      </c>
      <c r="Q165" s="266">
        <v>0</v>
      </c>
      <c r="R165" s="178">
        <v>0</v>
      </c>
      <c r="S165" s="266">
        <v>0</v>
      </c>
      <c r="T165" s="248">
        <v>0</v>
      </c>
      <c r="U165" s="266"/>
      <c r="V165" s="177">
        <v>0</v>
      </c>
      <c r="W165" s="251">
        <f t="shared" si="28"/>
        <v>0</v>
      </c>
      <c r="X165" s="263">
        <f t="shared" si="29"/>
        <v>0</v>
      </c>
      <c r="Y165" s="266">
        <v>0</v>
      </c>
      <c r="Z165" s="177">
        <v>0</v>
      </c>
      <c r="AA165" s="265">
        <v>0</v>
      </c>
      <c r="AB165" s="177">
        <v>0</v>
      </c>
      <c r="AC165" s="266">
        <v>0</v>
      </c>
      <c r="AD165" s="177">
        <v>0</v>
      </c>
      <c r="AE165" s="263">
        <f t="shared" si="30"/>
        <v>0</v>
      </c>
    </row>
    <row r="166" spans="1:31" ht="15.75" thickBot="1" x14ac:dyDescent="0.3">
      <c r="A166" s="539"/>
      <c r="B166" s="537"/>
      <c r="C166" s="4" t="s">
        <v>9</v>
      </c>
      <c r="D166" s="376"/>
      <c r="E166" s="376"/>
      <c r="F166" s="376"/>
      <c r="G166" s="153"/>
      <c r="H166" s="376"/>
      <c r="I166" s="383"/>
      <c r="J166" s="376"/>
      <c r="K166" s="376"/>
      <c r="L166" s="221"/>
      <c r="M166" s="106">
        <v>0</v>
      </c>
      <c r="N166" s="248">
        <v>0</v>
      </c>
      <c r="O166" s="251">
        <f t="shared" si="33"/>
        <v>0</v>
      </c>
      <c r="P166" s="252">
        <f t="shared" si="34"/>
        <v>0</v>
      </c>
      <c r="Q166" s="267">
        <v>0</v>
      </c>
      <c r="R166" s="178">
        <v>0</v>
      </c>
      <c r="S166" s="267">
        <v>0</v>
      </c>
      <c r="T166" s="248">
        <v>0</v>
      </c>
      <c r="U166" s="267"/>
      <c r="V166" s="177">
        <v>0</v>
      </c>
      <c r="W166" s="251">
        <f t="shared" si="28"/>
        <v>0</v>
      </c>
      <c r="X166" s="263">
        <f t="shared" si="29"/>
        <v>0</v>
      </c>
      <c r="Y166" s="267">
        <v>0</v>
      </c>
      <c r="Z166" s="177">
        <v>0</v>
      </c>
      <c r="AA166" s="265">
        <v>0</v>
      </c>
      <c r="AB166" s="177">
        <v>0</v>
      </c>
      <c r="AC166" s="267">
        <v>0</v>
      </c>
      <c r="AD166" s="177">
        <v>0</v>
      </c>
      <c r="AE166" s="263">
        <f t="shared" si="30"/>
        <v>0</v>
      </c>
    </row>
    <row r="167" spans="1:31" ht="15" x14ac:dyDescent="0.25">
      <c r="A167" s="539"/>
      <c r="B167" s="542" t="s">
        <v>832</v>
      </c>
      <c r="C167" s="3" t="s">
        <v>7</v>
      </c>
      <c r="D167" s="376"/>
      <c r="E167" s="376"/>
      <c r="F167" s="376"/>
      <c r="G167" s="153"/>
      <c r="H167" s="376"/>
      <c r="I167" s="383"/>
      <c r="J167" s="376"/>
      <c r="K167" s="376"/>
      <c r="L167" s="221"/>
      <c r="M167" s="384"/>
      <c r="N167" s="385"/>
      <c r="O167" s="153"/>
      <c r="P167" s="386"/>
      <c r="Q167" s="387"/>
      <c r="R167" s="383"/>
      <c r="S167" s="387"/>
      <c r="T167" s="385"/>
      <c r="U167" s="387"/>
      <c r="V167" s="383"/>
      <c r="W167" s="153"/>
      <c r="X167" s="389"/>
      <c r="Y167" s="376">
        <f>Y149+Y152+Y155+Y158+Y161+Y164</f>
        <v>0</v>
      </c>
      <c r="Z167" s="390"/>
      <c r="AA167" s="275">
        <v>0</v>
      </c>
      <c r="AB167" s="177">
        <v>0</v>
      </c>
      <c r="AC167" s="272">
        <v>0</v>
      </c>
      <c r="AD167" s="177">
        <v>0</v>
      </c>
      <c r="AE167" s="263">
        <f t="shared" si="30"/>
        <v>0</v>
      </c>
    </row>
    <row r="168" spans="1:31" ht="15" x14ac:dyDescent="0.25">
      <c r="A168" s="539"/>
      <c r="B168" s="543"/>
      <c r="C168" s="3" t="s">
        <v>8</v>
      </c>
      <c r="D168" s="376"/>
      <c r="E168" s="376"/>
      <c r="F168" s="376"/>
      <c r="G168" s="153"/>
      <c r="H168" s="376"/>
      <c r="I168" s="383"/>
      <c r="J168" s="376"/>
      <c r="K168" s="376"/>
      <c r="L168" s="221"/>
      <c r="M168" s="384"/>
      <c r="N168" s="385"/>
      <c r="O168" s="153"/>
      <c r="P168" s="386"/>
      <c r="Q168" s="387"/>
      <c r="R168" s="383"/>
      <c r="S168" s="387"/>
      <c r="T168" s="385"/>
      <c r="U168" s="387"/>
      <c r="V168" s="383"/>
      <c r="W168" s="153"/>
      <c r="X168" s="389"/>
      <c r="Y168" s="376">
        <f>Y150+Y153+Y156+Y159+Y162+Y165</f>
        <v>0</v>
      </c>
      <c r="Z168" s="390"/>
      <c r="AA168" s="275">
        <v>0</v>
      </c>
      <c r="AB168" s="177">
        <v>0</v>
      </c>
      <c r="AC168" s="272">
        <v>0</v>
      </c>
      <c r="AD168" s="177">
        <v>0</v>
      </c>
      <c r="AE168" s="263">
        <f t="shared" si="30"/>
        <v>0</v>
      </c>
    </row>
    <row r="169" spans="1:31" ht="15.75" thickBot="1" x14ac:dyDescent="0.3">
      <c r="A169" s="539"/>
      <c r="B169" s="543"/>
      <c r="C169" s="4" t="s">
        <v>9</v>
      </c>
      <c r="D169" s="376"/>
      <c r="E169" s="376"/>
      <c r="F169" s="376"/>
      <c r="G169" s="153"/>
      <c r="H169" s="376"/>
      <c r="I169" s="383"/>
      <c r="J169" s="376"/>
      <c r="K169" s="376"/>
      <c r="L169" s="221"/>
      <c r="M169" s="384"/>
      <c r="N169" s="385"/>
      <c r="O169" s="153"/>
      <c r="P169" s="386"/>
      <c r="Q169" s="387"/>
      <c r="R169" s="383"/>
      <c r="S169" s="387"/>
      <c r="T169" s="385"/>
      <c r="U169" s="387"/>
      <c r="V169" s="383"/>
      <c r="W169" s="153"/>
      <c r="X169" s="389"/>
      <c r="Y169" s="376">
        <f>Y151+Y154+Y157+Y160+Y163+Y166</f>
        <v>0</v>
      </c>
      <c r="Z169" s="390"/>
      <c r="AA169" s="275">
        <v>0</v>
      </c>
      <c r="AB169" s="177">
        <v>0</v>
      </c>
      <c r="AC169" s="272">
        <v>0</v>
      </c>
      <c r="AD169" s="177">
        <v>0</v>
      </c>
      <c r="AE169" s="263">
        <f t="shared" si="30"/>
        <v>0</v>
      </c>
    </row>
    <row r="170" spans="1:31" ht="15" x14ac:dyDescent="0.25">
      <c r="A170" s="539"/>
      <c r="B170" s="542" t="s">
        <v>833</v>
      </c>
      <c r="C170" s="3" t="s">
        <v>7</v>
      </c>
      <c r="D170" s="376"/>
      <c r="E170" s="376"/>
      <c r="F170" s="376"/>
      <c r="G170" s="153"/>
      <c r="H170" s="376"/>
      <c r="I170" s="383"/>
      <c r="J170" s="376"/>
      <c r="K170" s="376"/>
      <c r="L170" s="221"/>
      <c r="M170" s="384"/>
      <c r="N170" s="385"/>
      <c r="O170" s="153"/>
      <c r="P170" s="386"/>
      <c r="Q170" s="387"/>
      <c r="R170" s="383"/>
      <c r="S170" s="387"/>
      <c r="T170" s="385"/>
      <c r="U170" s="387"/>
      <c r="V170" s="383"/>
      <c r="W170" s="153"/>
      <c r="X170" s="389"/>
      <c r="Y170" s="377">
        <v>0</v>
      </c>
      <c r="Z170" s="390"/>
      <c r="AA170" s="275">
        <v>0</v>
      </c>
      <c r="AB170" s="177">
        <v>0</v>
      </c>
      <c r="AC170" s="272">
        <v>0</v>
      </c>
      <c r="AD170" s="177">
        <v>0</v>
      </c>
      <c r="AE170" s="263">
        <f t="shared" si="30"/>
        <v>0</v>
      </c>
    </row>
    <row r="171" spans="1:31" ht="15" x14ac:dyDescent="0.25">
      <c r="A171" s="539"/>
      <c r="B171" s="543"/>
      <c r="C171" s="3" t="s">
        <v>8</v>
      </c>
      <c r="D171" s="376"/>
      <c r="E171" s="376"/>
      <c r="F171" s="376"/>
      <c r="G171" s="153"/>
      <c r="H171" s="376"/>
      <c r="I171" s="383"/>
      <c r="J171" s="376"/>
      <c r="K171" s="376"/>
      <c r="L171" s="221"/>
      <c r="M171" s="384"/>
      <c r="N171" s="385"/>
      <c r="O171" s="153"/>
      <c r="P171" s="386"/>
      <c r="Q171" s="387"/>
      <c r="R171" s="383"/>
      <c r="S171" s="387"/>
      <c r="T171" s="385"/>
      <c r="U171" s="387"/>
      <c r="V171" s="383"/>
      <c r="W171" s="153"/>
      <c r="X171" s="389"/>
      <c r="Y171" s="288">
        <v>0</v>
      </c>
      <c r="Z171" s="390"/>
      <c r="AA171" s="275">
        <v>0</v>
      </c>
      <c r="AB171" s="177">
        <v>0</v>
      </c>
      <c r="AC171" s="272">
        <v>0</v>
      </c>
      <c r="AD171" s="177">
        <v>0</v>
      </c>
      <c r="AE171" s="263">
        <f t="shared" si="30"/>
        <v>0</v>
      </c>
    </row>
    <row r="172" spans="1:31" ht="15.75" thickBot="1" x14ac:dyDescent="0.3">
      <c r="A172" s="539"/>
      <c r="B172" s="543"/>
      <c r="C172" s="4" t="s">
        <v>9</v>
      </c>
      <c r="D172" s="376"/>
      <c r="E172" s="376"/>
      <c r="F172" s="376"/>
      <c r="G172" s="153"/>
      <c r="H172" s="376"/>
      <c r="I172" s="383"/>
      <c r="J172" s="376"/>
      <c r="K172" s="376"/>
      <c r="L172" s="221"/>
      <c r="M172" s="384"/>
      <c r="N172" s="385"/>
      <c r="O172" s="153"/>
      <c r="P172" s="386"/>
      <c r="Q172" s="387"/>
      <c r="R172" s="383"/>
      <c r="S172" s="387"/>
      <c r="T172" s="385"/>
      <c r="U172" s="387"/>
      <c r="V172" s="383"/>
      <c r="W172" s="153"/>
      <c r="X172" s="389"/>
      <c r="Y172" s="378">
        <v>0</v>
      </c>
      <c r="Z172" s="390"/>
      <c r="AA172" s="275">
        <v>0</v>
      </c>
      <c r="AB172" s="177">
        <v>0</v>
      </c>
      <c r="AC172" s="272">
        <v>0</v>
      </c>
      <c r="AD172" s="177">
        <v>0</v>
      </c>
      <c r="AE172" s="263">
        <f t="shared" si="30"/>
        <v>0</v>
      </c>
    </row>
    <row r="173" spans="1:31" ht="15" x14ac:dyDescent="0.25">
      <c r="A173" s="539"/>
      <c r="B173" s="514" t="s">
        <v>834</v>
      </c>
      <c r="C173" s="3" t="s">
        <v>7</v>
      </c>
      <c r="D173" s="376"/>
      <c r="E173" s="376"/>
      <c r="F173" s="376"/>
      <c r="G173" s="153"/>
      <c r="H173" s="376"/>
      <c r="I173" s="383"/>
      <c r="J173" s="376"/>
      <c r="K173" s="376"/>
      <c r="L173" s="221"/>
      <c r="M173" s="384"/>
      <c r="N173" s="385"/>
      <c r="O173" s="153"/>
      <c r="P173" s="386"/>
      <c r="Q173" s="387"/>
      <c r="R173" s="383"/>
      <c r="S173" s="387"/>
      <c r="T173" s="385"/>
      <c r="U173" s="387"/>
      <c r="V173" s="383"/>
      <c r="W173" s="153"/>
      <c r="X173" s="389"/>
      <c r="Y173" s="377">
        <v>0</v>
      </c>
      <c r="Z173" s="390"/>
      <c r="AA173" s="275">
        <v>0</v>
      </c>
      <c r="AB173" s="177">
        <v>0</v>
      </c>
      <c r="AC173" s="272">
        <v>0</v>
      </c>
      <c r="AD173" s="177">
        <v>0</v>
      </c>
      <c r="AE173" s="263">
        <f t="shared" si="30"/>
        <v>0</v>
      </c>
    </row>
    <row r="174" spans="1:31" ht="15" x14ac:dyDescent="0.25">
      <c r="A174" s="539"/>
      <c r="B174" s="514"/>
      <c r="C174" s="3" t="s">
        <v>8</v>
      </c>
      <c r="D174" s="376"/>
      <c r="E174" s="376"/>
      <c r="F174" s="376"/>
      <c r="G174" s="153"/>
      <c r="H174" s="376"/>
      <c r="I174" s="383"/>
      <c r="J174" s="376"/>
      <c r="K174" s="376"/>
      <c r="L174" s="221"/>
      <c r="M174" s="384"/>
      <c r="N174" s="385"/>
      <c r="O174" s="153"/>
      <c r="P174" s="386"/>
      <c r="Q174" s="387"/>
      <c r="R174" s="383"/>
      <c r="S174" s="387"/>
      <c r="T174" s="385"/>
      <c r="U174" s="387"/>
      <c r="V174" s="383"/>
      <c r="W174" s="153"/>
      <c r="X174" s="389"/>
      <c r="Y174" s="288">
        <v>0</v>
      </c>
      <c r="Z174" s="390"/>
      <c r="AA174" s="275">
        <v>0</v>
      </c>
      <c r="AB174" s="177">
        <v>0</v>
      </c>
      <c r="AC174" s="272">
        <v>0</v>
      </c>
      <c r="AD174" s="177">
        <v>0</v>
      </c>
      <c r="AE174" s="263">
        <f t="shared" si="30"/>
        <v>0</v>
      </c>
    </row>
    <row r="175" spans="1:31" ht="15.75" thickBot="1" x14ac:dyDescent="0.3">
      <c r="A175" s="539"/>
      <c r="B175" s="537"/>
      <c r="C175" s="4" t="s">
        <v>9</v>
      </c>
      <c r="D175" s="376"/>
      <c r="E175" s="376"/>
      <c r="F175" s="376"/>
      <c r="G175" s="153"/>
      <c r="H175" s="376"/>
      <c r="I175" s="383"/>
      <c r="J175" s="376"/>
      <c r="K175" s="376"/>
      <c r="L175" s="221"/>
      <c r="M175" s="384"/>
      <c r="N175" s="385"/>
      <c r="O175" s="153"/>
      <c r="P175" s="386"/>
      <c r="Q175" s="387"/>
      <c r="R175" s="383"/>
      <c r="S175" s="387"/>
      <c r="T175" s="385"/>
      <c r="U175" s="387"/>
      <c r="V175" s="383"/>
      <c r="W175" s="153"/>
      <c r="X175" s="389"/>
      <c r="Y175" s="378">
        <v>0</v>
      </c>
      <c r="Z175" s="390"/>
      <c r="AA175" s="275">
        <v>0</v>
      </c>
      <c r="AB175" s="177">
        <v>0</v>
      </c>
      <c r="AC175" s="272">
        <v>0</v>
      </c>
      <c r="AD175" s="177">
        <v>0</v>
      </c>
      <c r="AE175" s="263">
        <f t="shared" si="30"/>
        <v>0</v>
      </c>
    </row>
    <row r="176" spans="1:31" ht="15" x14ac:dyDescent="0.25">
      <c r="A176" s="539"/>
      <c r="B176" s="514" t="s">
        <v>835</v>
      </c>
      <c r="C176" s="3" t="s">
        <v>7</v>
      </c>
      <c r="D176" s="376"/>
      <c r="E176" s="376"/>
      <c r="F176" s="376"/>
      <c r="G176" s="153"/>
      <c r="H176" s="376"/>
      <c r="I176" s="383"/>
      <c r="J176" s="376"/>
      <c r="K176" s="376"/>
      <c r="L176" s="221"/>
      <c r="M176" s="384"/>
      <c r="N176" s="385"/>
      <c r="O176" s="153"/>
      <c r="P176" s="386"/>
      <c r="Q176" s="387"/>
      <c r="R176" s="383"/>
      <c r="S176" s="387"/>
      <c r="T176" s="385"/>
      <c r="U176" s="387"/>
      <c r="V176" s="383"/>
      <c r="W176" s="153"/>
      <c r="X176" s="389"/>
      <c r="Y176" s="377">
        <v>0</v>
      </c>
      <c r="Z176" s="390"/>
      <c r="AA176" s="275">
        <v>0</v>
      </c>
      <c r="AB176" s="177">
        <v>0</v>
      </c>
      <c r="AC176" s="272">
        <v>0</v>
      </c>
      <c r="AD176" s="177">
        <v>0</v>
      </c>
      <c r="AE176" s="263">
        <f t="shared" si="30"/>
        <v>0</v>
      </c>
    </row>
    <row r="177" spans="1:31" ht="15" x14ac:dyDescent="0.25">
      <c r="A177" s="539"/>
      <c r="B177" s="514"/>
      <c r="C177" s="3" t="s">
        <v>8</v>
      </c>
      <c r="D177" s="376"/>
      <c r="E177" s="376"/>
      <c r="F177" s="376"/>
      <c r="G177" s="153"/>
      <c r="H177" s="376"/>
      <c r="I177" s="383"/>
      <c r="J177" s="376"/>
      <c r="K177" s="376"/>
      <c r="L177" s="221"/>
      <c r="M177" s="384"/>
      <c r="N177" s="385"/>
      <c r="O177" s="153"/>
      <c r="P177" s="386"/>
      <c r="Q177" s="387"/>
      <c r="R177" s="383"/>
      <c r="S177" s="387"/>
      <c r="T177" s="385"/>
      <c r="U177" s="387"/>
      <c r="V177" s="383"/>
      <c r="W177" s="153"/>
      <c r="X177" s="389"/>
      <c r="Y177" s="288">
        <v>0</v>
      </c>
      <c r="Z177" s="390"/>
      <c r="AA177" s="275">
        <v>0</v>
      </c>
      <c r="AB177" s="177">
        <v>0</v>
      </c>
      <c r="AC177" s="272">
        <v>0</v>
      </c>
      <c r="AD177" s="177">
        <v>0</v>
      </c>
      <c r="AE177" s="263">
        <f t="shared" si="30"/>
        <v>0</v>
      </c>
    </row>
    <row r="178" spans="1:31" ht="15.75" thickBot="1" x14ac:dyDescent="0.3">
      <c r="A178" s="539"/>
      <c r="B178" s="537"/>
      <c r="C178" s="4" t="s">
        <v>9</v>
      </c>
      <c r="D178" s="376"/>
      <c r="E178" s="376"/>
      <c r="F178" s="376"/>
      <c r="G178" s="153"/>
      <c r="H178" s="376"/>
      <c r="I178" s="383"/>
      <c r="J178" s="376"/>
      <c r="K178" s="376"/>
      <c r="L178" s="221"/>
      <c r="M178" s="384"/>
      <c r="N178" s="385"/>
      <c r="O178" s="153"/>
      <c r="P178" s="386"/>
      <c r="Q178" s="387"/>
      <c r="R178" s="383"/>
      <c r="S178" s="387"/>
      <c r="T178" s="385"/>
      <c r="U178" s="387"/>
      <c r="V178" s="383"/>
      <c r="W178" s="153"/>
      <c r="X178" s="389"/>
      <c r="Y178" s="378">
        <v>0</v>
      </c>
      <c r="Z178" s="390"/>
      <c r="AA178" s="275">
        <v>0</v>
      </c>
      <c r="AB178" s="177">
        <v>0</v>
      </c>
      <c r="AC178" s="272">
        <v>0</v>
      </c>
      <c r="AD178" s="177">
        <v>0</v>
      </c>
      <c r="AE178" s="263">
        <f t="shared" si="30"/>
        <v>0</v>
      </c>
    </row>
    <row r="179" spans="1:31" ht="15" x14ac:dyDescent="0.25">
      <c r="A179" s="539"/>
      <c r="B179" s="514" t="s">
        <v>836</v>
      </c>
      <c r="C179" s="3" t="s">
        <v>7</v>
      </c>
      <c r="D179" s="376"/>
      <c r="E179" s="376"/>
      <c r="F179" s="376"/>
      <c r="G179" s="153"/>
      <c r="H179" s="376"/>
      <c r="I179" s="383"/>
      <c r="J179" s="376"/>
      <c r="K179" s="376"/>
      <c r="L179" s="221"/>
      <c r="M179" s="384"/>
      <c r="N179" s="385"/>
      <c r="O179" s="153"/>
      <c r="P179" s="386"/>
      <c r="Q179" s="387"/>
      <c r="R179" s="383"/>
      <c r="S179" s="387"/>
      <c r="T179" s="385"/>
      <c r="U179" s="387"/>
      <c r="V179" s="383"/>
      <c r="W179" s="153"/>
      <c r="X179" s="389"/>
      <c r="Y179" s="275">
        <v>0</v>
      </c>
      <c r="Z179" s="390"/>
      <c r="AA179" s="275">
        <v>0</v>
      </c>
      <c r="AB179" s="177">
        <v>0</v>
      </c>
      <c r="AC179" s="272">
        <v>0</v>
      </c>
      <c r="AD179" s="177">
        <v>0</v>
      </c>
      <c r="AE179" s="263">
        <f t="shared" si="30"/>
        <v>0</v>
      </c>
    </row>
    <row r="180" spans="1:31" ht="15" x14ac:dyDescent="0.25">
      <c r="A180" s="539"/>
      <c r="B180" s="514"/>
      <c r="C180" s="3" t="s">
        <v>8</v>
      </c>
      <c r="D180" s="376"/>
      <c r="E180" s="376"/>
      <c r="F180" s="376"/>
      <c r="G180" s="153"/>
      <c r="H180" s="376"/>
      <c r="I180" s="383"/>
      <c r="J180" s="376"/>
      <c r="K180" s="376"/>
      <c r="L180" s="221"/>
      <c r="M180" s="384"/>
      <c r="N180" s="385"/>
      <c r="O180" s="153"/>
      <c r="P180" s="386"/>
      <c r="Q180" s="387"/>
      <c r="R180" s="383"/>
      <c r="S180" s="387"/>
      <c r="T180" s="385"/>
      <c r="U180" s="387"/>
      <c r="V180" s="383"/>
      <c r="W180" s="153"/>
      <c r="X180" s="389"/>
      <c r="Y180" s="276">
        <v>0</v>
      </c>
      <c r="Z180" s="390"/>
      <c r="AA180" s="275">
        <v>0</v>
      </c>
      <c r="AB180" s="177">
        <v>0</v>
      </c>
      <c r="AC180" s="272">
        <v>0</v>
      </c>
      <c r="AD180" s="177">
        <v>0</v>
      </c>
      <c r="AE180" s="263">
        <f t="shared" si="30"/>
        <v>0</v>
      </c>
    </row>
    <row r="181" spans="1:31" ht="15.75" thickBot="1" x14ac:dyDescent="0.3">
      <c r="A181" s="539"/>
      <c r="B181" s="537"/>
      <c r="C181" s="4" t="s">
        <v>9</v>
      </c>
      <c r="D181" s="376"/>
      <c r="E181" s="376"/>
      <c r="F181" s="376"/>
      <c r="G181" s="153"/>
      <c r="H181" s="376"/>
      <c r="I181" s="383"/>
      <c r="J181" s="376"/>
      <c r="K181" s="376"/>
      <c r="L181" s="221"/>
      <c r="M181" s="384"/>
      <c r="N181" s="385"/>
      <c r="O181" s="153"/>
      <c r="P181" s="386"/>
      <c r="Q181" s="387"/>
      <c r="R181" s="383"/>
      <c r="S181" s="387"/>
      <c r="T181" s="385"/>
      <c r="U181" s="387"/>
      <c r="V181" s="383"/>
      <c r="W181" s="153"/>
      <c r="X181" s="389"/>
      <c r="Y181" s="277">
        <v>0</v>
      </c>
      <c r="Z181" s="390"/>
      <c r="AA181" s="275">
        <v>0</v>
      </c>
      <c r="AB181" s="177">
        <v>0</v>
      </c>
      <c r="AC181" s="272">
        <v>0</v>
      </c>
      <c r="AD181" s="177">
        <v>0</v>
      </c>
      <c r="AE181" s="263">
        <f t="shared" si="30"/>
        <v>0</v>
      </c>
    </row>
    <row r="182" spans="1:31" ht="15" x14ac:dyDescent="0.25">
      <c r="A182" s="539"/>
      <c r="B182" s="517" t="s">
        <v>76</v>
      </c>
      <c r="C182" s="517"/>
      <c r="D182" s="104">
        <v>0</v>
      </c>
      <c r="E182" s="104">
        <v>0</v>
      </c>
      <c r="F182" s="104">
        <v>0</v>
      </c>
      <c r="G182" s="337">
        <f t="shared" si="31"/>
        <v>0</v>
      </c>
      <c r="H182" s="104">
        <v>0</v>
      </c>
      <c r="I182" s="338">
        <v>0</v>
      </c>
      <c r="J182" s="104">
        <v>0</v>
      </c>
      <c r="K182" s="214">
        <v>0</v>
      </c>
      <c r="L182" s="221">
        <f t="shared" si="32"/>
        <v>0</v>
      </c>
      <c r="M182" s="104">
        <v>0</v>
      </c>
      <c r="N182" s="248">
        <v>0</v>
      </c>
      <c r="O182" s="251">
        <f t="shared" si="33"/>
        <v>0</v>
      </c>
      <c r="P182" s="252">
        <f t="shared" si="34"/>
        <v>0</v>
      </c>
      <c r="Q182" s="105">
        <v>0</v>
      </c>
      <c r="R182" s="178">
        <v>0</v>
      </c>
      <c r="S182" s="105">
        <v>0</v>
      </c>
      <c r="T182" s="248">
        <v>0</v>
      </c>
      <c r="U182" s="105">
        <v>0</v>
      </c>
      <c r="V182" s="177">
        <v>0</v>
      </c>
      <c r="W182" s="251">
        <f t="shared" si="28"/>
        <v>0</v>
      </c>
      <c r="X182" s="263">
        <f t="shared" si="29"/>
        <v>0</v>
      </c>
      <c r="Y182" s="105">
        <f>Y164+Y167+Y170+Y173+Y176+Y179</f>
        <v>0</v>
      </c>
      <c r="Z182" s="177">
        <v>0</v>
      </c>
      <c r="AA182" s="105">
        <f t="shared" ref="AA182:AA184" si="38">AA149+AA152+AA155+AA158+AA161+AA164+AA167+AA170+AA173+AA176+AA179</f>
        <v>0</v>
      </c>
      <c r="AB182" s="177">
        <v>0</v>
      </c>
      <c r="AC182" s="105">
        <f t="shared" ref="AC182:AC184" si="39">AC149+AC152+AC155+AC158+AC161+AC164+AC167+AC170+AC173+AC176+AC179</f>
        <v>0</v>
      </c>
      <c r="AD182" s="177">
        <v>0</v>
      </c>
      <c r="AE182" s="263">
        <f t="shared" si="30"/>
        <v>0</v>
      </c>
    </row>
    <row r="183" spans="1:31" ht="15" x14ac:dyDescent="0.25">
      <c r="A183" s="539"/>
      <c r="B183" s="518" t="s">
        <v>77</v>
      </c>
      <c r="C183" s="518"/>
      <c r="D183" s="105">
        <v>0</v>
      </c>
      <c r="E183" s="105">
        <v>0</v>
      </c>
      <c r="F183" s="105">
        <v>0</v>
      </c>
      <c r="G183" s="153">
        <f t="shared" si="31"/>
        <v>0</v>
      </c>
      <c r="H183" s="105">
        <v>0</v>
      </c>
      <c r="I183" s="177">
        <v>0</v>
      </c>
      <c r="J183" s="105">
        <v>0</v>
      </c>
      <c r="K183" s="214">
        <v>0</v>
      </c>
      <c r="L183" s="221">
        <f t="shared" si="32"/>
        <v>0</v>
      </c>
      <c r="M183" s="104">
        <v>0</v>
      </c>
      <c r="N183" s="248">
        <v>0</v>
      </c>
      <c r="O183" s="251">
        <f t="shared" si="33"/>
        <v>0</v>
      </c>
      <c r="P183" s="252">
        <f t="shared" si="34"/>
        <v>0</v>
      </c>
      <c r="Q183" s="105">
        <v>0</v>
      </c>
      <c r="R183" s="178">
        <v>0</v>
      </c>
      <c r="S183" s="105">
        <v>0</v>
      </c>
      <c r="T183" s="248">
        <v>0</v>
      </c>
      <c r="U183" s="105">
        <v>0</v>
      </c>
      <c r="V183" s="177">
        <v>0</v>
      </c>
      <c r="W183" s="251">
        <f t="shared" si="28"/>
        <v>0</v>
      </c>
      <c r="X183" s="263">
        <f t="shared" si="29"/>
        <v>0</v>
      </c>
      <c r="Y183" s="105">
        <f>Y165+Y168+Y171+Y174+Y177+Y180</f>
        <v>0</v>
      </c>
      <c r="Z183" s="177">
        <v>0</v>
      </c>
      <c r="AA183" s="105">
        <f t="shared" si="38"/>
        <v>0</v>
      </c>
      <c r="AB183" s="177">
        <v>0</v>
      </c>
      <c r="AC183" s="105">
        <f t="shared" si="39"/>
        <v>0</v>
      </c>
      <c r="AD183" s="177">
        <v>0</v>
      </c>
      <c r="AE183" s="263">
        <f t="shared" si="30"/>
        <v>0</v>
      </c>
    </row>
    <row r="184" spans="1:31" ht="15.75" thickBot="1" x14ac:dyDescent="0.3">
      <c r="A184" s="540"/>
      <c r="B184" s="519" t="s">
        <v>78</v>
      </c>
      <c r="C184" s="519"/>
      <c r="D184" s="106">
        <v>0</v>
      </c>
      <c r="E184" s="106">
        <v>0</v>
      </c>
      <c r="F184" s="106">
        <v>0</v>
      </c>
      <c r="G184" s="153">
        <f t="shared" si="31"/>
        <v>0</v>
      </c>
      <c r="H184" s="106">
        <v>0</v>
      </c>
      <c r="I184" s="177">
        <v>0</v>
      </c>
      <c r="J184" s="106">
        <v>0</v>
      </c>
      <c r="K184" s="214">
        <v>0</v>
      </c>
      <c r="L184" s="221">
        <f t="shared" si="32"/>
        <v>0</v>
      </c>
      <c r="M184" s="104">
        <v>0</v>
      </c>
      <c r="N184" s="248">
        <v>0</v>
      </c>
      <c r="O184" s="251">
        <f t="shared" si="33"/>
        <v>0</v>
      </c>
      <c r="P184" s="252">
        <f t="shared" si="34"/>
        <v>0</v>
      </c>
      <c r="Q184" s="105">
        <v>0</v>
      </c>
      <c r="R184" s="178">
        <v>0</v>
      </c>
      <c r="S184" s="105">
        <v>0</v>
      </c>
      <c r="T184" s="248">
        <v>0</v>
      </c>
      <c r="U184" s="105">
        <v>0</v>
      </c>
      <c r="V184" s="177">
        <v>0</v>
      </c>
      <c r="W184" s="251">
        <f t="shared" si="28"/>
        <v>0</v>
      </c>
      <c r="X184" s="263">
        <f t="shared" si="29"/>
        <v>0</v>
      </c>
      <c r="Y184" s="105">
        <f>Y166+Y169+Y172+Y175+Y178+Y181</f>
        <v>0</v>
      </c>
      <c r="Z184" s="177">
        <v>0</v>
      </c>
      <c r="AA184" s="105">
        <f t="shared" si="38"/>
        <v>0</v>
      </c>
      <c r="AB184" s="177">
        <v>0</v>
      </c>
      <c r="AC184" s="105">
        <f t="shared" si="39"/>
        <v>0</v>
      </c>
      <c r="AD184" s="177">
        <v>0</v>
      </c>
      <c r="AE184" s="263">
        <f t="shared" si="30"/>
        <v>0</v>
      </c>
    </row>
    <row r="185" spans="1:31" ht="15" x14ac:dyDescent="0.25">
      <c r="A185" s="539" t="s">
        <v>79</v>
      </c>
      <c r="B185" s="544" t="s">
        <v>80</v>
      </c>
      <c r="C185" s="13" t="s">
        <v>7</v>
      </c>
      <c r="D185" s="104">
        <v>0</v>
      </c>
      <c r="E185" s="104">
        <v>0</v>
      </c>
      <c r="F185" s="104">
        <v>0</v>
      </c>
      <c r="G185" s="153">
        <f t="shared" si="31"/>
        <v>0</v>
      </c>
      <c r="H185" s="104">
        <v>0</v>
      </c>
      <c r="I185" s="177">
        <v>0</v>
      </c>
      <c r="J185" s="104">
        <v>0</v>
      </c>
      <c r="K185" s="214">
        <v>0</v>
      </c>
      <c r="L185" s="221">
        <f t="shared" si="32"/>
        <v>0</v>
      </c>
      <c r="M185" s="104">
        <v>0</v>
      </c>
      <c r="N185" s="248">
        <v>0</v>
      </c>
      <c r="O185" s="251">
        <f t="shared" si="33"/>
        <v>0</v>
      </c>
      <c r="P185" s="252">
        <f t="shared" si="34"/>
        <v>0</v>
      </c>
      <c r="Q185" s="278"/>
      <c r="R185" s="178">
        <v>0</v>
      </c>
      <c r="S185" s="278"/>
      <c r="T185" s="248">
        <v>0</v>
      </c>
      <c r="U185" s="278"/>
      <c r="V185" s="177">
        <v>0</v>
      </c>
      <c r="W185" s="251">
        <f t="shared" si="28"/>
        <v>0</v>
      </c>
      <c r="X185" s="263">
        <f t="shared" si="29"/>
        <v>0</v>
      </c>
      <c r="Y185" s="281"/>
      <c r="Z185" s="177">
        <v>0</v>
      </c>
      <c r="AA185" s="278"/>
      <c r="AB185" s="177">
        <v>0</v>
      </c>
      <c r="AC185" s="278"/>
      <c r="AD185" s="177">
        <v>0</v>
      </c>
      <c r="AE185" s="263">
        <f t="shared" si="30"/>
        <v>0</v>
      </c>
    </row>
    <row r="186" spans="1:31" ht="15" x14ac:dyDescent="0.25">
      <c r="A186" s="539"/>
      <c r="B186" s="545"/>
      <c r="C186" s="14" t="s">
        <v>8</v>
      </c>
      <c r="D186" s="105">
        <v>0</v>
      </c>
      <c r="E186" s="105">
        <v>0</v>
      </c>
      <c r="F186" s="104">
        <v>0</v>
      </c>
      <c r="G186" s="153">
        <f t="shared" si="31"/>
        <v>0</v>
      </c>
      <c r="H186" s="104">
        <v>0</v>
      </c>
      <c r="I186" s="177">
        <v>0</v>
      </c>
      <c r="J186" s="104">
        <v>0</v>
      </c>
      <c r="K186" s="214">
        <v>0</v>
      </c>
      <c r="L186" s="221">
        <f t="shared" si="32"/>
        <v>0</v>
      </c>
      <c r="M186" s="105">
        <v>0</v>
      </c>
      <c r="N186" s="248">
        <v>0</v>
      </c>
      <c r="O186" s="251">
        <f t="shared" si="33"/>
        <v>0</v>
      </c>
      <c r="P186" s="252">
        <f t="shared" si="34"/>
        <v>0</v>
      </c>
      <c r="Q186" s="279"/>
      <c r="R186" s="178">
        <v>0</v>
      </c>
      <c r="S186" s="279"/>
      <c r="T186" s="248">
        <v>0</v>
      </c>
      <c r="U186" s="279"/>
      <c r="V186" s="177">
        <v>0</v>
      </c>
      <c r="W186" s="251">
        <f t="shared" si="28"/>
        <v>0</v>
      </c>
      <c r="X186" s="263">
        <f t="shared" si="29"/>
        <v>0</v>
      </c>
      <c r="Y186" s="282"/>
      <c r="Z186" s="177">
        <v>0</v>
      </c>
      <c r="AA186" s="279"/>
      <c r="AB186" s="177">
        <v>0</v>
      </c>
      <c r="AC186" s="279"/>
      <c r="AD186" s="177">
        <v>0</v>
      </c>
      <c r="AE186" s="263">
        <f t="shared" si="30"/>
        <v>0</v>
      </c>
    </row>
    <row r="187" spans="1:31" ht="15.75" thickBot="1" x14ac:dyDescent="0.3">
      <c r="A187" s="539"/>
      <c r="B187" s="546"/>
      <c r="C187" s="15" t="s">
        <v>9</v>
      </c>
      <c r="D187" s="106">
        <v>0</v>
      </c>
      <c r="E187" s="106">
        <v>0</v>
      </c>
      <c r="F187" s="104">
        <v>0</v>
      </c>
      <c r="G187" s="153">
        <f t="shared" si="31"/>
        <v>0</v>
      </c>
      <c r="H187" s="104">
        <v>0</v>
      </c>
      <c r="I187" s="177">
        <v>0</v>
      </c>
      <c r="J187" s="104">
        <v>0</v>
      </c>
      <c r="K187" s="214">
        <v>0</v>
      </c>
      <c r="L187" s="221">
        <f t="shared" si="32"/>
        <v>0</v>
      </c>
      <c r="M187" s="106">
        <v>0</v>
      </c>
      <c r="N187" s="248">
        <v>0</v>
      </c>
      <c r="O187" s="251">
        <f t="shared" si="33"/>
        <v>0</v>
      </c>
      <c r="P187" s="252">
        <f t="shared" si="34"/>
        <v>0</v>
      </c>
      <c r="Q187" s="280"/>
      <c r="R187" s="178">
        <v>0</v>
      </c>
      <c r="S187" s="280"/>
      <c r="T187" s="248">
        <v>0</v>
      </c>
      <c r="U187" s="280"/>
      <c r="V187" s="177">
        <v>0</v>
      </c>
      <c r="W187" s="251">
        <f t="shared" si="28"/>
        <v>0</v>
      </c>
      <c r="X187" s="263">
        <f t="shared" si="29"/>
        <v>0</v>
      </c>
      <c r="Y187" s="283"/>
      <c r="Z187" s="177">
        <v>0</v>
      </c>
      <c r="AA187" s="280"/>
      <c r="AB187" s="177">
        <v>0</v>
      </c>
      <c r="AC187" s="280"/>
      <c r="AD187" s="177">
        <v>0</v>
      </c>
      <c r="AE187" s="263">
        <f t="shared" si="30"/>
        <v>0</v>
      </c>
    </row>
    <row r="188" spans="1:31" ht="15" x14ac:dyDescent="0.25">
      <c r="A188" s="539"/>
      <c r="B188" s="545" t="s">
        <v>81</v>
      </c>
      <c r="C188" s="14" t="s">
        <v>7</v>
      </c>
      <c r="D188" s="105">
        <v>0</v>
      </c>
      <c r="E188" s="105">
        <v>0</v>
      </c>
      <c r="F188" s="104">
        <v>0</v>
      </c>
      <c r="G188" s="153">
        <f t="shared" si="31"/>
        <v>0</v>
      </c>
      <c r="H188" s="104">
        <v>0</v>
      </c>
      <c r="I188" s="177">
        <v>0</v>
      </c>
      <c r="J188" s="104">
        <v>0</v>
      </c>
      <c r="K188" s="214">
        <v>0</v>
      </c>
      <c r="L188" s="221">
        <f t="shared" si="32"/>
        <v>0</v>
      </c>
      <c r="M188" s="105">
        <v>0</v>
      </c>
      <c r="N188" s="248">
        <v>0</v>
      </c>
      <c r="O188" s="251">
        <f t="shared" si="33"/>
        <v>0</v>
      </c>
      <c r="P188" s="252">
        <f t="shared" si="34"/>
        <v>0</v>
      </c>
      <c r="Q188" s="278"/>
      <c r="R188" s="178">
        <v>0</v>
      </c>
      <c r="S188" s="278"/>
      <c r="T188" s="248">
        <v>0</v>
      </c>
      <c r="U188" s="278"/>
      <c r="V188" s="177">
        <v>0</v>
      </c>
      <c r="W188" s="251">
        <f t="shared" si="28"/>
        <v>0</v>
      </c>
      <c r="X188" s="263">
        <f t="shared" si="29"/>
        <v>0</v>
      </c>
      <c r="Y188" s="278"/>
      <c r="Z188" s="177">
        <v>0</v>
      </c>
      <c r="AA188" s="278"/>
      <c r="AB188" s="177">
        <v>0</v>
      </c>
      <c r="AC188" s="278"/>
      <c r="AD188" s="177">
        <v>0</v>
      </c>
      <c r="AE188" s="263">
        <f t="shared" si="30"/>
        <v>0</v>
      </c>
    </row>
    <row r="189" spans="1:31" ht="15" x14ac:dyDescent="0.25">
      <c r="A189" s="539"/>
      <c r="B189" s="545"/>
      <c r="C189" s="14" t="s">
        <v>8</v>
      </c>
      <c r="D189" s="105">
        <v>0</v>
      </c>
      <c r="E189" s="105">
        <v>0</v>
      </c>
      <c r="F189" s="105">
        <v>0</v>
      </c>
      <c r="G189" s="153">
        <f t="shared" si="31"/>
        <v>0</v>
      </c>
      <c r="H189" s="105">
        <v>0</v>
      </c>
      <c r="I189" s="177">
        <v>0</v>
      </c>
      <c r="J189" s="105">
        <v>0</v>
      </c>
      <c r="K189" s="214">
        <v>0</v>
      </c>
      <c r="L189" s="221">
        <f t="shared" si="32"/>
        <v>0</v>
      </c>
      <c r="M189" s="105">
        <v>0</v>
      </c>
      <c r="N189" s="248">
        <v>0</v>
      </c>
      <c r="O189" s="251">
        <f t="shared" si="33"/>
        <v>0</v>
      </c>
      <c r="P189" s="252">
        <f t="shared" si="34"/>
        <v>0</v>
      </c>
      <c r="Q189" s="279"/>
      <c r="R189" s="178">
        <v>0</v>
      </c>
      <c r="S189" s="279"/>
      <c r="T189" s="248">
        <v>0</v>
      </c>
      <c r="U189" s="279"/>
      <c r="V189" s="177">
        <v>0</v>
      </c>
      <c r="W189" s="251">
        <f t="shared" si="28"/>
        <v>0</v>
      </c>
      <c r="X189" s="263">
        <f t="shared" si="29"/>
        <v>0</v>
      </c>
      <c r="Y189" s="279"/>
      <c r="Z189" s="177">
        <v>0</v>
      </c>
      <c r="AA189" s="279"/>
      <c r="AB189" s="177">
        <v>0</v>
      </c>
      <c r="AC189" s="279"/>
      <c r="AD189" s="177">
        <v>0</v>
      </c>
      <c r="AE189" s="263">
        <f t="shared" si="30"/>
        <v>0</v>
      </c>
    </row>
    <row r="190" spans="1:31" ht="15.75" thickBot="1" x14ac:dyDescent="0.3">
      <c r="A190" s="539"/>
      <c r="B190" s="546"/>
      <c r="C190" s="15" t="s">
        <v>9</v>
      </c>
      <c r="D190" s="106">
        <v>0</v>
      </c>
      <c r="E190" s="106">
        <v>0</v>
      </c>
      <c r="F190" s="106">
        <v>0</v>
      </c>
      <c r="G190" s="153">
        <f t="shared" si="31"/>
        <v>0</v>
      </c>
      <c r="H190" s="106">
        <v>0</v>
      </c>
      <c r="I190" s="177">
        <v>0</v>
      </c>
      <c r="J190" s="106">
        <v>0</v>
      </c>
      <c r="K190" s="214">
        <v>0</v>
      </c>
      <c r="L190" s="221">
        <f t="shared" si="32"/>
        <v>0</v>
      </c>
      <c r="M190" s="106">
        <v>0</v>
      </c>
      <c r="N190" s="248">
        <v>0</v>
      </c>
      <c r="O190" s="251">
        <f t="shared" si="33"/>
        <v>0</v>
      </c>
      <c r="P190" s="252">
        <f t="shared" si="34"/>
        <v>0</v>
      </c>
      <c r="Q190" s="280"/>
      <c r="R190" s="178">
        <v>0</v>
      </c>
      <c r="S190" s="280"/>
      <c r="T190" s="248">
        <v>0</v>
      </c>
      <c r="U190" s="280"/>
      <c r="V190" s="177">
        <v>0</v>
      </c>
      <c r="W190" s="251">
        <f t="shared" si="28"/>
        <v>0</v>
      </c>
      <c r="X190" s="263">
        <f t="shared" si="29"/>
        <v>0</v>
      </c>
      <c r="Y190" s="280"/>
      <c r="Z190" s="177">
        <v>0</v>
      </c>
      <c r="AA190" s="280"/>
      <c r="AB190" s="177">
        <v>0</v>
      </c>
      <c r="AC190" s="280"/>
      <c r="AD190" s="177">
        <v>0</v>
      </c>
      <c r="AE190" s="263">
        <f t="shared" si="30"/>
        <v>0</v>
      </c>
    </row>
    <row r="191" spans="1:31" ht="15" x14ac:dyDescent="0.25">
      <c r="A191" s="539"/>
      <c r="B191" s="545" t="s">
        <v>82</v>
      </c>
      <c r="C191" s="14" t="s">
        <v>7</v>
      </c>
      <c r="D191" s="105">
        <v>0</v>
      </c>
      <c r="E191" s="105">
        <v>0</v>
      </c>
      <c r="F191" s="105">
        <v>0</v>
      </c>
      <c r="G191" s="153">
        <f t="shared" si="31"/>
        <v>0</v>
      </c>
      <c r="H191" s="105">
        <v>0</v>
      </c>
      <c r="I191" s="177">
        <v>0</v>
      </c>
      <c r="J191" s="105">
        <v>0</v>
      </c>
      <c r="K191" s="214">
        <v>0</v>
      </c>
      <c r="L191" s="221">
        <f t="shared" si="32"/>
        <v>0</v>
      </c>
      <c r="M191" s="105">
        <v>0</v>
      </c>
      <c r="N191" s="248">
        <v>0</v>
      </c>
      <c r="O191" s="251">
        <f t="shared" si="33"/>
        <v>0</v>
      </c>
      <c r="P191" s="252">
        <f t="shared" si="34"/>
        <v>0</v>
      </c>
      <c r="Q191" s="278"/>
      <c r="R191" s="178">
        <v>0</v>
      </c>
      <c r="S191" s="278"/>
      <c r="T191" s="248">
        <v>0</v>
      </c>
      <c r="U191" s="278"/>
      <c r="V191" s="177">
        <v>0</v>
      </c>
      <c r="W191" s="251">
        <f t="shared" si="28"/>
        <v>0</v>
      </c>
      <c r="X191" s="263">
        <f t="shared" si="29"/>
        <v>0</v>
      </c>
      <c r="Y191" s="284"/>
      <c r="Z191" s="177">
        <v>0</v>
      </c>
      <c r="AA191" s="278"/>
      <c r="AB191" s="177">
        <v>0</v>
      </c>
      <c r="AC191" s="278"/>
      <c r="AD191" s="177">
        <v>0</v>
      </c>
      <c r="AE191" s="263">
        <f t="shared" si="30"/>
        <v>0</v>
      </c>
    </row>
    <row r="192" spans="1:31" ht="15" x14ac:dyDescent="0.25">
      <c r="A192" s="539"/>
      <c r="B192" s="545"/>
      <c r="C192" s="14" t="s">
        <v>8</v>
      </c>
      <c r="D192" s="105">
        <v>0</v>
      </c>
      <c r="E192" s="105">
        <v>0</v>
      </c>
      <c r="F192" s="105">
        <v>0</v>
      </c>
      <c r="G192" s="153">
        <f t="shared" si="31"/>
        <v>0</v>
      </c>
      <c r="H192" s="105">
        <v>0</v>
      </c>
      <c r="I192" s="177">
        <v>0</v>
      </c>
      <c r="J192" s="105">
        <v>0</v>
      </c>
      <c r="K192" s="214">
        <v>0</v>
      </c>
      <c r="L192" s="221">
        <f t="shared" si="32"/>
        <v>0</v>
      </c>
      <c r="M192" s="105">
        <v>0</v>
      </c>
      <c r="N192" s="248">
        <v>0</v>
      </c>
      <c r="O192" s="251">
        <f t="shared" si="33"/>
        <v>0</v>
      </c>
      <c r="P192" s="252">
        <f t="shared" si="34"/>
        <v>0</v>
      </c>
      <c r="Q192" s="279"/>
      <c r="R192" s="178">
        <v>0</v>
      </c>
      <c r="S192" s="279"/>
      <c r="T192" s="248">
        <v>0</v>
      </c>
      <c r="U192" s="279"/>
      <c r="V192" s="177">
        <v>0</v>
      </c>
      <c r="W192" s="251">
        <f t="shared" si="28"/>
        <v>0</v>
      </c>
      <c r="X192" s="263">
        <f t="shared" si="29"/>
        <v>0</v>
      </c>
      <c r="Y192" s="285"/>
      <c r="Z192" s="177">
        <v>0</v>
      </c>
      <c r="AA192" s="279"/>
      <c r="AB192" s="177">
        <v>0</v>
      </c>
      <c r="AC192" s="279"/>
      <c r="AD192" s="177">
        <v>0</v>
      </c>
      <c r="AE192" s="263">
        <f t="shared" si="30"/>
        <v>0</v>
      </c>
    </row>
    <row r="193" spans="1:31" ht="15.75" thickBot="1" x14ac:dyDescent="0.3">
      <c r="A193" s="539"/>
      <c r="B193" s="546"/>
      <c r="C193" s="15" t="s">
        <v>9</v>
      </c>
      <c r="D193" s="106">
        <v>0</v>
      </c>
      <c r="E193" s="106">
        <v>0</v>
      </c>
      <c r="F193" s="106">
        <v>0</v>
      </c>
      <c r="G193" s="153">
        <f t="shared" si="31"/>
        <v>0</v>
      </c>
      <c r="H193" s="106">
        <v>0</v>
      </c>
      <c r="I193" s="177">
        <v>0</v>
      </c>
      <c r="J193" s="106">
        <v>0</v>
      </c>
      <c r="K193" s="214">
        <v>0</v>
      </c>
      <c r="L193" s="221">
        <f t="shared" si="32"/>
        <v>0</v>
      </c>
      <c r="M193" s="106">
        <v>0</v>
      </c>
      <c r="N193" s="248">
        <v>0</v>
      </c>
      <c r="O193" s="251">
        <f t="shared" si="33"/>
        <v>0</v>
      </c>
      <c r="P193" s="252">
        <f t="shared" si="34"/>
        <v>0</v>
      </c>
      <c r="Q193" s="280"/>
      <c r="R193" s="178">
        <v>0</v>
      </c>
      <c r="S193" s="280"/>
      <c r="T193" s="248">
        <v>0</v>
      </c>
      <c r="U193" s="280"/>
      <c r="V193" s="177">
        <v>0</v>
      </c>
      <c r="W193" s="251">
        <f t="shared" si="28"/>
        <v>0</v>
      </c>
      <c r="X193" s="263">
        <f t="shared" si="29"/>
        <v>0</v>
      </c>
      <c r="Y193" s="286"/>
      <c r="Z193" s="177">
        <v>0</v>
      </c>
      <c r="AA193" s="280"/>
      <c r="AB193" s="177">
        <v>0</v>
      </c>
      <c r="AC193" s="280"/>
      <c r="AD193" s="177">
        <v>0</v>
      </c>
      <c r="AE193" s="263">
        <f t="shared" si="30"/>
        <v>0</v>
      </c>
    </row>
    <row r="194" spans="1:31" ht="15" x14ac:dyDescent="0.25">
      <c r="A194" s="539"/>
      <c r="B194" s="514" t="s">
        <v>83</v>
      </c>
      <c r="C194" s="3" t="s">
        <v>7</v>
      </c>
      <c r="D194" s="105">
        <v>0</v>
      </c>
      <c r="E194" s="105">
        <v>0</v>
      </c>
      <c r="F194" s="105">
        <v>0</v>
      </c>
      <c r="G194" s="153">
        <f t="shared" si="31"/>
        <v>0</v>
      </c>
      <c r="H194" s="105">
        <v>0</v>
      </c>
      <c r="I194" s="177">
        <v>0</v>
      </c>
      <c r="J194" s="105">
        <v>0</v>
      </c>
      <c r="K194" s="214">
        <v>0</v>
      </c>
      <c r="L194" s="221">
        <f t="shared" si="32"/>
        <v>0</v>
      </c>
      <c r="M194" s="105">
        <v>0</v>
      </c>
      <c r="N194" s="248">
        <v>0</v>
      </c>
      <c r="O194" s="251">
        <f t="shared" si="33"/>
        <v>0</v>
      </c>
      <c r="P194" s="252">
        <f t="shared" si="34"/>
        <v>0</v>
      </c>
      <c r="Q194" s="275">
        <v>0</v>
      </c>
      <c r="R194" s="178">
        <v>0</v>
      </c>
      <c r="S194" s="275">
        <v>0</v>
      </c>
      <c r="T194" s="248">
        <v>0</v>
      </c>
      <c r="U194" s="275">
        <v>0</v>
      </c>
      <c r="V194" s="177">
        <v>0</v>
      </c>
      <c r="W194" s="251">
        <f t="shared" si="28"/>
        <v>0</v>
      </c>
      <c r="X194" s="263">
        <f t="shared" si="29"/>
        <v>0</v>
      </c>
      <c r="Y194" s="376">
        <f t="shared" ref="Y194:Y196" si="40">Y170+Y173+Y176+Y179+Y182+Y185+Y188+Y191</f>
        <v>0</v>
      </c>
      <c r="Z194" s="177">
        <v>0</v>
      </c>
      <c r="AA194" s="275">
        <v>0</v>
      </c>
      <c r="AB194" s="177">
        <v>0</v>
      </c>
      <c r="AC194" s="275">
        <v>0</v>
      </c>
      <c r="AD194" s="177">
        <v>0</v>
      </c>
      <c r="AE194" s="263">
        <f t="shared" si="30"/>
        <v>0</v>
      </c>
    </row>
    <row r="195" spans="1:31" ht="15" x14ac:dyDescent="0.25">
      <c r="A195" s="539"/>
      <c r="B195" s="514"/>
      <c r="C195" s="3" t="s">
        <v>8</v>
      </c>
      <c r="D195" s="105">
        <v>0</v>
      </c>
      <c r="E195" s="105">
        <v>0</v>
      </c>
      <c r="F195" s="105">
        <v>0</v>
      </c>
      <c r="G195" s="153">
        <f t="shared" si="31"/>
        <v>0</v>
      </c>
      <c r="H195" s="105">
        <v>0</v>
      </c>
      <c r="I195" s="177">
        <v>0</v>
      </c>
      <c r="J195" s="105">
        <v>0</v>
      </c>
      <c r="K195" s="214">
        <v>0</v>
      </c>
      <c r="L195" s="221">
        <f t="shared" si="32"/>
        <v>0</v>
      </c>
      <c r="M195" s="105">
        <v>0</v>
      </c>
      <c r="N195" s="248">
        <v>0</v>
      </c>
      <c r="O195" s="251">
        <f t="shared" si="33"/>
        <v>0</v>
      </c>
      <c r="P195" s="252">
        <f t="shared" si="34"/>
        <v>0</v>
      </c>
      <c r="Q195" s="276">
        <v>0</v>
      </c>
      <c r="R195" s="178">
        <v>0</v>
      </c>
      <c r="S195" s="276">
        <v>0</v>
      </c>
      <c r="T195" s="248">
        <v>0</v>
      </c>
      <c r="U195" s="276"/>
      <c r="V195" s="177">
        <v>0</v>
      </c>
      <c r="W195" s="251">
        <f t="shared" si="28"/>
        <v>0</v>
      </c>
      <c r="X195" s="263">
        <f t="shared" si="29"/>
        <v>0</v>
      </c>
      <c r="Y195" s="376">
        <f t="shared" si="40"/>
        <v>0</v>
      </c>
      <c r="Z195" s="177">
        <v>0</v>
      </c>
      <c r="AA195" s="276">
        <v>0</v>
      </c>
      <c r="AB195" s="177">
        <v>0</v>
      </c>
      <c r="AC195" s="276">
        <v>0</v>
      </c>
      <c r="AD195" s="177">
        <v>0</v>
      </c>
      <c r="AE195" s="263">
        <f t="shared" si="30"/>
        <v>0</v>
      </c>
    </row>
    <row r="196" spans="1:31" ht="15.75" thickBot="1" x14ac:dyDescent="0.3">
      <c r="A196" s="539"/>
      <c r="B196" s="537"/>
      <c r="C196" s="4" t="s">
        <v>9</v>
      </c>
      <c r="D196" s="106">
        <v>0</v>
      </c>
      <c r="E196" s="106">
        <v>0</v>
      </c>
      <c r="F196" s="106">
        <v>0</v>
      </c>
      <c r="G196" s="153">
        <f t="shared" si="31"/>
        <v>0</v>
      </c>
      <c r="H196" s="106">
        <v>0</v>
      </c>
      <c r="I196" s="177">
        <v>0</v>
      </c>
      <c r="J196" s="106">
        <v>0</v>
      </c>
      <c r="K196" s="214">
        <v>0</v>
      </c>
      <c r="L196" s="221">
        <f t="shared" si="32"/>
        <v>0</v>
      </c>
      <c r="M196" s="106">
        <v>0</v>
      </c>
      <c r="N196" s="248">
        <v>0</v>
      </c>
      <c r="O196" s="251">
        <f t="shared" si="33"/>
        <v>0</v>
      </c>
      <c r="P196" s="252">
        <f t="shared" si="34"/>
        <v>0</v>
      </c>
      <c r="Q196" s="277">
        <v>0</v>
      </c>
      <c r="R196" s="178">
        <v>0</v>
      </c>
      <c r="S196" s="277">
        <v>0</v>
      </c>
      <c r="T196" s="248">
        <v>0</v>
      </c>
      <c r="U196" s="277"/>
      <c r="V196" s="177">
        <v>0</v>
      </c>
      <c r="W196" s="251">
        <f t="shared" si="28"/>
        <v>0</v>
      </c>
      <c r="X196" s="263">
        <f t="shared" si="29"/>
        <v>0</v>
      </c>
      <c r="Y196" s="376">
        <f t="shared" si="40"/>
        <v>0</v>
      </c>
      <c r="Z196" s="177">
        <v>0</v>
      </c>
      <c r="AA196" s="277">
        <v>0</v>
      </c>
      <c r="AB196" s="177">
        <v>0</v>
      </c>
      <c r="AC196" s="277">
        <v>0</v>
      </c>
      <c r="AD196" s="177">
        <v>0</v>
      </c>
      <c r="AE196" s="263">
        <f t="shared" si="30"/>
        <v>0</v>
      </c>
    </row>
    <row r="197" spans="1:31" ht="15" x14ac:dyDescent="0.25">
      <c r="A197" s="539"/>
      <c r="B197" s="545" t="s">
        <v>84</v>
      </c>
      <c r="C197" s="14" t="s">
        <v>7</v>
      </c>
      <c r="D197" s="105">
        <v>0</v>
      </c>
      <c r="E197" s="105">
        <v>0</v>
      </c>
      <c r="F197" s="105">
        <v>0</v>
      </c>
      <c r="G197" s="153">
        <f t="shared" si="31"/>
        <v>0</v>
      </c>
      <c r="H197" s="105">
        <v>0</v>
      </c>
      <c r="I197" s="177">
        <v>0</v>
      </c>
      <c r="J197" s="105">
        <v>0</v>
      </c>
      <c r="K197" s="214">
        <v>0</v>
      </c>
      <c r="L197" s="221">
        <f t="shared" si="32"/>
        <v>0</v>
      </c>
      <c r="M197" s="105">
        <v>0</v>
      </c>
      <c r="N197" s="248">
        <v>0</v>
      </c>
      <c r="O197" s="251">
        <f t="shared" si="33"/>
        <v>0</v>
      </c>
      <c r="P197" s="252">
        <f t="shared" si="34"/>
        <v>0</v>
      </c>
      <c r="Q197" s="281"/>
      <c r="R197" s="178">
        <v>0</v>
      </c>
      <c r="S197" s="281"/>
      <c r="T197" s="248">
        <v>0</v>
      </c>
      <c r="U197" s="281"/>
      <c r="V197" s="177">
        <v>0</v>
      </c>
      <c r="W197" s="251">
        <f t="shared" si="28"/>
        <v>0</v>
      </c>
      <c r="X197" s="263">
        <f t="shared" si="29"/>
        <v>0</v>
      </c>
      <c r="Y197" s="281"/>
      <c r="Z197" s="177">
        <v>0</v>
      </c>
      <c r="AA197" s="281"/>
      <c r="AB197" s="177">
        <v>0</v>
      </c>
      <c r="AC197" s="281"/>
      <c r="AD197" s="177">
        <v>0</v>
      </c>
      <c r="AE197" s="263">
        <f t="shared" si="30"/>
        <v>0</v>
      </c>
    </row>
    <row r="198" spans="1:31" ht="15" x14ac:dyDescent="0.25">
      <c r="A198" s="539"/>
      <c r="B198" s="545"/>
      <c r="C198" s="14" t="s">
        <v>8</v>
      </c>
      <c r="D198" s="105">
        <v>0</v>
      </c>
      <c r="E198" s="105">
        <v>0</v>
      </c>
      <c r="F198" s="105">
        <v>0</v>
      </c>
      <c r="G198" s="153">
        <f t="shared" si="31"/>
        <v>0</v>
      </c>
      <c r="H198" s="105">
        <v>0</v>
      </c>
      <c r="I198" s="177">
        <v>0</v>
      </c>
      <c r="J198" s="105">
        <v>0</v>
      </c>
      <c r="K198" s="214">
        <v>0</v>
      </c>
      <c r="L198" s="221">
        <f t="shared" si="32"/>
        <v>0</v>
      </c>
      <c r="M198" s="105">
        <v>0</v>
      </c>
      <c r="N198" s="248">
        <v>0</v>
      </c>
      <c r="O198" s="251">
        <f t="shared" si="33"/>
        <v>0</v>
      </c>
      <c r="P198" s="252">
        <f t="shared" si="34"/>
        <v>0</v>
      </c>
      <c r="Q198" s="282"/>
      <c r="R198" s="178">
        <v>0</v>
      </c>
      <c r="S198" s="282"/>
      <c r="T198" s="248">
        <v>0</v>
      </c>
      <c r="U198" s="282"/>
      <c r="V198" s="177">
        <v>0</v>
      </c>
      <c r="W198" s="251">
        <f t="shared" si="28"/>
        <v>0</v>
      </c>
      <c r="X198" s="263">
        <f t="shared" si="29"/>
        <v>0</v>
      </c>
      <c r="Y198" s="282"/>
      <c r="Z198" s="177">
        <v>0</v>
      </c>
      <c r="AA198" s="282"/>
      <c r="AB198" s="177">
        <v>0</v>
      </c>
      <c r="AC198" s="282"/>
      <c r="AD198" s="177">
        <v>0</v>
      </c>
      <c r="AE198" s="263">
        <f t="shared" ref="AE198:AE261" si="41">D198+E198+F198+H198+I198+J198+K198+M198+N198+Q198+R198+S198+T198+U198+V198+Y198+Z198+AA198+AB198+AC198+AD198</f>
        <v>0</v>
      </c>
    </row>
    <row r="199" spans="1:31" ht="15.75" thickBot="1" x14ac:dyDescent="0.3">
      <c r="A199" s="539"/>
      <c r="B199" s="546"/>
      <c r="C199" s="15" t="s">
        <v>9</v>
      </c>
      <c r="D199" s="106">
        <v>0</v>
      </c>
      <c r="E199" s="106">
        <v>0</v>
      </c>
      <c r="F199" s="106">
        <v>0</v>
      </c>
      <c r="G199" s="153">
        <f t="shared" si="31"/>
        <v>0</v>
      </c>
      <c r="H199" s="106">
        <v>0</v>
      </c>
      <c r="I199" s="177">
        <v>0</v>
      </c>
      <c r="J199" s="106">
        <v>0</v>
      </c>
      <c r="K199" s="214">
        <v>0</v>
      </c>
      <c r="L199" s="221">
        <f t="shared" si="32"/>
        <v>0</v>
      </c>
      <c r="M199" s="106">
        <v>0</v>
      </c>
      <c r="N199" s="248">
        <v>0</v>
      </c>
      <c r="O199" s="251">
        <f t="shared" si="33"/>
        <v>0</v>
      </c>
      <c r="P199" s="252">
        <f t="shared" si="34"/>
        <v>0</v>
      </c>
      <c r="Q199" s="283"/>
      <c r="R199" s="178">
        <v>0</v>
      </c>
      <c r="S199" s="283"/>
      <c r="T199" s="248">
        <v>0</v>
      </c>
      <c r="U199" s="283"/>
      <c r="V199" s="177">
        <v>0</v>
      </c>
      <c r="W199" s="251">
        <f t="shared" si="28"/>
        <v>0</v>
      </c>
      <c r="X199" s="263">
        <f t="shared" si="29"/>
        <v>0</v>
      </c>
      <c r="Y199" s="283"/>
      <c r="Z199" s="177">
        <v>0</v>
      </c>
      <c r="AA199" s="283"/>
      <c r="AB199" s="177">
        <v>0</v>
      </c>
      <c r="AC199" s="283"/>
      <c r="AD199" s="177">
        <v>0</v>
      </c>
      <c r="AE199" s="263">
        <f t="shared" si="41"/>
        <v>0</v>
      </c>
    </row>
    <row r="200" spans="1:31" ht="15" x14ac:dyDescent="0.25">
      <c r="A200" s="539"/>
      <c r="B200" s="545" t="s">
        <v>85</v>
      </c>
      <c r="C200" s="14" t="s">
        <v>7</v>
      </c>
      <c r="D200" s="105">
        <v>0</v>
      </c>
      <c r="E200" s="105">
        <v>0</v>
      </c>
      <c r="F200" s="105">
        <v>0</v>
      </c>
      <c r="G200" s="153">
        <f t="shared" si="31"/>
        <v>0</v>
      </c>
      <c r="H200" s="105">
        <v>0</v>
      </c>
      <c r="I200" s="177">
        <v>0</v>
      </c>
      <c r="J200" s="105">
        <v>0</v>
      </c>
      <c r="K200" s="214">
        <v>0</v>
      </c>
      <c r="L200" s="221">
        <f t="shared" si="32"/>
        <v>0</v>
      </c>
      <c r="M200" s="105">
        <v>0</v>
      </c>
      <c r="N200" s="248">
        <v>0</v>
      </c>
      <c r="O200" s="251">
        <f t="shared" si="33"/>
        <v>0</v>
      </c>
      <c r="P200" s="252">
        <f t="shared" si="34"/>
        <v>0</v>
      </c>
      <c r="Q200" s="281"/>
      <c r="R200" s="178">
        <v>0</v>
      </c>
      <c r="S200" s="281"/>
      <c r="T200" s="248">
        <v>0</v>
      </c>
      <c r="U200" s="281"/>
      <c r="V200" s="177">
        <v>0</v>
      </c>
      <c r="W200" s="251">
        <f t="shared" si="28"/>
        <v>0</v>
      </c>
      <c r="X200" s="263">
        <f t="shared" si="29"/>
        <v>0</v>
      </c>
      <c r="Y200" s="281"/>
      <c r="Z200" s="177">
        <v>0</v>
      </c>
      <c r="AA200" s="281"/>
      <c r="AB200" s="177">
        <v>0</v>
      </c>
      <c r="AC200" s="281"/>
      <c r="AD200" s="177">
        <v>0</v>
      </c>
      <c r="AE200" s="263">
        <f t="shared" si="41"/>
        <v>0</v>
      </c>
    </row>
    <row r="201" spans="1:31" ht="15" x14ac:dyDescent="0.25">
      <c r="A201" s="539"/>
      <c r="B201" s="545"/>
      <c r="C201" s="14" t="s">
        <v>8</v>
      </c>
      <c r="D201" s="105">
        <v>0</v>
      </c>
      <c r="E201" s="105">
        <v>0</v>
      </c>
      <c r="F201" s="105">
        <v>0</v>
      </c>
      <c r="G201" s="153">
        <f t="shared" si="31"/>
        <v>0</v>
      </c>
      <c r="H201" s="105">
        <v>0</v>
      </c>
      <c r="I201" s="177">
        <v>0</v>
      </c>
      <c r="J201" s="105">
        <v>0</v>
      </c>
      <c r="K201" s="214">
        <v>0</v>
      </c>
      <c r="L201" s="221">
        <f t="shared" si="32"/>
        <v>0</v>
      </c>
      <c r="M201" s="105">
        <v>0</v>
      </c>
      <c r="N201" s="248">
        <v>0</v>
      </c>
      <c r="O201" s="251">
        <f t="shared" si="33"/>
        <v>0</v>
      </c>
      <c r="P201" s="252">
        <f t="shared" si="34"/>
        <v>0</v>
      </c>
      <c r="Q201" s="282"/>
      <c r="R201" s="178">
        <v>0</v>
      </c>
      <c r="S201" s="282"/>
      <c r="T201" s="248">
        <v>0</v>
      </c>
      <c r="U201" s="282"/>
      <c r="V201" s="177">
        <v>0</v>
      </c>
      <c r="W201" s="251">
        <f t="shared" si="28"/>
        <v>0</v>
      </c>
      <c r="X201" s="263">
        <f t="shared" si="29"/>
        <v>0</v>
      </c>
      <c r="Y201" s="282"/>
      <c r="Z201" s="177">
        <v>0</v>
      </c>
      <c r="AA201" s="282"/>
      <c r="AB201" s="177">
        <v>0</v>
      </c>
      <c r="AC201" s="282"/>
      <c r="AD201" s="177">
        <v>0</v>
      </c>
      <c r="AE201" s="263">
        <f t="shared" si="41"/>
        <v>0</v>
      </c>
    </row>
    <row r="202" spans="1:31" ht="15.75" thickBot="1" x14ac:dyDescent="0.3">
      <c r="A202" s="539"/>
      <c r="B202" s="546"/>
      <c r="C202" s="15" t="s">
        <v>9</v>
      </c>
      <c r="D202" s="106">
        <v>0</v>
      </c>
      <c r="E202" s="106">
        <v>0</v>
      </c>
      <c r="F202" s="106">
        <v>0</v>
      </c>
      <c r="G202" s="153">
        <f t="shared" si="31"/>
        <v>0</v>
      </c>
      <c r="H202" s="106">
        <v>0</v>
      </c>
      <c r="I202" s="177">
        <v>0</v>
      </c>
      <c r="J202" s="106">
        <v>0</v>
      </c>
      <c r="K202" s="214">
        <v>0</v>
      </c>
      <c r="L202" s="221">
        <f t="shared" si="32"/>
        <v>0</v>
      </c>
      <c r="M202" s="106">
        <v>0</v>
      </c>
      <c r="N202" s="248">
        <v>0</v>
      </c>
      <c r="O202" s="251">
        <f t="shared" si="33"/>
        <v>0</v>
      </c>
      <c r="P202" s="252">
        <f t="shared" si="34"/>
        <v>0</v>
      </c>
      <c r="Q202" s="283"/>
      <c r="R202" s="178">
        <v>0</v>
      </c>
      <c r="S202" s="283"/>
      <c r="T202" s="248">
        <v>0</v>
      </c>
      <c r="U202" s="283"/>
      <c r="V202" s="177">
        <v>0</v>
      </c>
      <c r="W202" s="251">
        <f t="shared" si="28"/>
        <v>0</v>
      </c>
      <c r="X202" s="263">
        <f t="shared" si="29"/>
        <v>0</v>
      </c>
      <c r="Y202" s="283"/>
      <c r="Z202" s="177">
        <v>0</v>
      </c>
      <c r="AA202" s="283"/>
      <c r="AB202" s="177">
        <v>0</v>
      </c>
      <c r="AC202" s="283"/>
      <c r="AD202" s="177">
        <v>0</v>
      </c>
      <c r="AE202" s="263">
        <f t="shared" si="41"/>
        <v>0</v>
      </c>
    </row>
    <row r="203" spans="1:31" ht="15" x14ac:dyDescent="0.25">
      <c r="A203" s="539"/>
      <c r="B203" s="514" t="s">
        <v>86</v>
      </c>
      <c r="C203" s="3" t="s">
        <v>7</v>
      </c>
      <c r="D203" s="104">
        <v>0</v>
      </c>
      <c r="E203" s="105">
        <v>0</v>
      </c>
      <c r="F203" s="105">
        <v>0</v>
      </c>
      <c r="G203" s="153">
        <f t="shared" si="31"/>
        <v>0</v>
      </c>
      <c r="H203" s="105">
        <v>0</v>
      </c>
      <c r="I203" s="177">
        <v>0</v>
      </c>
      <c r="J203" s="105">
        <v>0</v>
      </c>
      <c r="K203" s="214">
        <v>0</v>
      </c>
      <c r="L203" s="221">
        <f t="shared" si="32"/>
        <v>0</v>
      </c>
      <c r="M203" s="105">
        <v>0</v>
      </c>
      <c r="N203" s="248">
        <v>0</v>
      </c>
      <c r="O203" s="251">
        <f t="shared" si="33"/>
        <v>0</v>
      </c>
      <c r="P203" s="252">
        <f t="shared" si="34"/>
        <v>0</v>
      </c>
      <c r="Q203" s="275">
        <v>0</v>
      </c>
      <c r="R203" s="178">
        <v>0</v>
      </c>
      <c r="S203" s="275">
        <v>0</v>
      </c>
      <c r="T203" s="248">
        <v>0</v>
      </c>
      <c r="U203" s="275">
        <v>0</v>
      </c>
      <c r="V203" s="177">
        <v>0</v>
      </c>
      <c r="W203" s="251">
        <f t="shared" si="28"/>
        <v>0</v>
      </c>
      <c r="X203" s="263">
        <f t="shared" si="29"/>
        <v>0</v>
      </c>
      <c r="Y203" s="275">
        <v>0</v>
      </c>
      <c r="Z203" s="177">
        <v>0</v>
      </c>
      <c r="AA203" s="275">
        <v>0</v>
      </c>
      <c r="AB203" s="177">
        <v>0</v>
      </c>
      <c r="AC203" s="275">
        <v>0</v>
      </c>
      <c r="AD203" s="177">
        <v>0</v>
      </c>
      <c r="AE203" s="263">
        <f t="shared" si="41"/>
        <v>0</v>
      </c>
    </row>
    <row r="204" spans="1:31" ht="15" x14ac:dyDescent="0.25">
      <c r="A204" s="539"/>
      <c r="B204" s="514"/>
      <c r="C204" s="3" t="s">
        <v>8</v>
      </c>
      <c r="D204" s="105">
        <v>0</v>
      </c>
      <c r="E204" s="105">
        <v>0</v>
      </c>
      <c r="F204" s="105">
        <v>0</v>
      </c>
      <c r="G204" s="153">
        <f t="shared" si="31"/>
        <v>0</v>
      </c>
      <c r="H204" s="105">
        <v>0</v>
      </c>
      <c r="I204" s="177">
        <v>0</v>
      </c>
      <c r="J204" s="105">
        <v>0</v>
      </c>
      <c r="K204" s="214">
        <v>0</v>
      </c>
      <c r="L204" s="221">
        <f t="shared" si="32"/>
        <v>0</v>
      </c>
      <c r="M204" s="105">
        <v>0</v>
      </c>
      <c r="N204" s="248">
        <v>0</v>
      </c>
      <c r="O204" s="251">
        <f t="shared" si="33"/>
        <v>0</v>
      </c>
      <c r="P204" s="252">
        <f t="shared" si="34"/>
        <v>0</v>
      </c>
      <c r="Q204" s="276">
        <v>0</v>
      </c>
      <c r="R204" s="178">
        <v>0</v>
      </c>
      <c r="S204" s="276">
        <v>0</v>
      </c>
      <c r="T204" s="248">
        <v>0</v>
      </c>
      <c r="U204" s="276"/>
      <c r="V204" s="177">
        <v>0</v>
      </c>
      <c r="W204" s="251">
        <f t="shared" si="28"/>
        <v>0</v>
      </c>
      <c r="X204" s="263">
        <f t="shared" si="29"/>
        <v>0</v>
      </c>
      <c r="Y204" s="276">
        <v>0</v>
      </c>
      <c r="Z204" s="177">
        <v>0</v>
      </c>
      <c r="AA204" s="276">
        <v>0</v>
      </c>
      <c r="AB204" s="177">
        <v>0</v>
      </c>
      <c r="AC204" s="276">
        <v>0</v>
      </c>
      <c r="AD204" s="177">
        <v>0</v>
      </c>
      <c r="AE204" s="263">
        <f t="shared" si="41"/>
        <v>0</v>
      </c>
    </row>
    <row r="205" spans="1:31" ht="15.75" thickBot="1" x14ac:dyDescent="0.3">
      <c r="A205" s="539"/>
      <c r="B205" s="537"/>
      <c r="C205" s="4" t="s">
        <v>9</v>
      </c>
      <c r="D205" s="106">
        <v>0</v>
      </c>
      <c r="E205" s="106">
        <v>0</v>
      </c>
      <c r="F205" s="106">
        <v>0</v>
      </c>
      <c r="G205" s="153">
        <f t="shared" si="31"/>
        <v>0</v>
      </c>
      <c r="H205" s="106">
        <v>0</v>
      </c>
      <c r="I205" s="177">
        <v>0</v>
      </c>
      <c r="J205" s="106">
        <v>0</v>
      </c>
      <c r="K205" s="214">
        <v>0</v>
      </c>
      <c r="L205" s="221">
        <f t="shared" si="32"/>
        <v>0</v>
      </c>
      <c r="M205" s="106">
        <v>0</v>
      </c>
      <c r="N205" s="248">
        <v>0</v>
      </c>
      <c r="O205" s="251">
        <f t="shared" si="33"/>
        <v>0</v>
      </c>
      <c r="P205" s="252">
        <f t="shared" si="34"/>
        <v>0</v>
      </c>
      <c r="Q205" s="277">
        <v>0</v>
      </c>
      <c r="R205" s="178">
        <v>0</v>
      </c>
      <c r="S205" s="277">
        <v>0</v>
      </c>
      <c r="T205" s="248">
        <v>0</v>
      </c>
      <c r="U205" s="277"/>
      <c r="V205" s="177">
        <v>0</v>
      </c>
      <c r="W205" s="251">
        <f t="shared" si="28"/>
        <v>0</v>
      </c>
      <c r="X205" s="263">
        <f t="shared" si="29"/>
        <v>0</v>
      </c>
      <c r="Y205" s="277">
        <v>0</v>
      </c>
      <c r="Z205" s="177">
        <v>0</v>
      </c>
      <c r="AA205" s="277">
        <v>0</v>
      </c>
      <c r="AB205" s="177">
        <v>0</v>
      </c>
      <c r="AC205" s="277">
        <v>0</v>
      </c>
      <c r="AD205" s="177">
        <v>0</v>
      </c>
      <c r="AE205" s="263">
        <f t="shared" si="41"/>
        <v>0</v>
      </c>
    </row>
    <row r="206" spans="1:31" ht="15" x14ac:dyDescent="0.25">
      <c r="A206" s="539"/>
      <c r="B206" s="514" t="s">
        <v>87</v>
      </c>
      <c r="C206" s="3" t="s">
        <v>7</v>
      </c>
      <c r="D206" s="107">
        <v>0</v>
      </c>
      <c r="E206" s="105">
        <v>0</v>
      </c>
      <c r="F206" s="105">
        <v>0</v>
      </c>
      <c r="G206" s="153">
        <f t="shared" si="31"/>
        <v>0</v>
      </c>
      <c r="H206" s="105">
        <v>0</v>
      </c>
      <c r="I206" s="177">
        <v>0</v>
      </c>
      <c r="J206" s="105">
        <v>0</v>
      </c>
      <c r="K206" s="214">
        <v>0</v>
      </c>
      <c r="L206" s="221">
        <f t="shared" si="32"/>
        <v>0</v>
      </c>
      <c r="M206" s="105">
        <v>0</v>
      </c>
      <c r="N206" s="248">
        <v>0</v>
      </c>
      <c r="O206" s="251">
        <f t="shared" si="33"/>
        <v>0</v>
      </c>
      <c r="P206" s="252">
        <f t="shared" si="34"/>
        <v>0</v>
      </c>
      <c r="Q206" s="284"/>
      <c r="R206" s="178">
        <v>0</v>
      </c>
      <c r="S206" s="284"/>
      <c r="T206" s="248">
        <v>0</v>
      </c>
      <c r="U206" s="284"/>
      <c r="V206" s="177">
        <v>0</v>
      </c>
      <c r="W206" s="251">
        <f t="shared" si="28"/>
        <v>0</v>
      </c>
      <c r="X206" s="263">
        <f t="shared" si="29"/>
        <v>0</v>
      </c>
      <c r="Y206" s="284"/>
      <c r="Z206" s="177">
        <v>0</v>
      </c>
      <c r="AA206" s="284"/>
      <c r="AB206" s="177">
        <v>0</v>
      </c>
      <c r="AC206" s="284"/>
      <c r="AD206" s="177">
        <v>0</v>
      </c>
      <c r="AE206" s="263">
        <f t="shared" si="41"/>
        <v>0</v>
      </c>
    </row>
    <row r="207" spans="1:31" ht="15" x14ac:dyDescent="0.25">
      <c r="A207" s="539"/>
      <c r="B207" s="514"/>
      <c r="C207" s="3" t="s">
        <v>8</v>
      </c>
      <c r="D207" s="105">
        <v>0</v>
      </c>
      <c r="E207" s="105">
        <v>0</v>
      </c>
      <c r="F207" s="105">
        <v>0</v>
      </c>
      <c r="G207" s="153">
        <f t="shared" si="31"/>
        <v>0</v>
      </c>
      <c r="H207" s="105">
        <v>0</v>
      </c>
      <c r="I207" s="177">
        <v>0</v>
      </c>
      <c r="J207" s="105">
        <v>0</v>
      </c>
      <c r="K207" s="214">
        <v>0</v>
      </c>
      <c r="L207" s="221">
        <f t="shared" si="32"/>
        <v>0</v>
      </c>
      <c r="M207" s="105">
        <v>0</v>
      </c>
      <c r="N207" s="248">
        <v>0</v>
      </c>
      <c r="O207" s="251">
        <f t="shared" si="33"/>
        <v>0</v>
      </c>
      <c r="P207" s="252">
        <f t="shared" si="34"/>
        <v>0</v>
      </c>
      <c r="Q207" s="285"/>
      <c r="R207" s="178">
        <v>0</v>
      </c>
      <c r="S207" s="285"/>
      <c r="T207" s="248">
        <v>0</v>
      </c>
      <c r="U207" s="285"/>
      <c r="V207" s="177">
        <v>0</v>
      </c>
      <c r="W207" s="251">
        <f t="shared" si="28"/>
        <v>0</v>
      </c>
      <c r="X207" s="263">
        <f t="shared" si="29"/>
        <v>0</v>
      </c>
      <c r="Y207" s="285"/>
      <c r="Z207" s="177">
        <v>0</v>
      </c>
      <c r="AA207" s="285"/>
      <c r="AB207" s="177">
        <v>0</v>
      </c>
      <c r="AC207" s="285"/>
      <c r="AD207" s="177">
        <v>0</v>
      </c>
      <c r="AE207" s="263">
        <f t="shared" si="41"/>
        <v>0</v>
      </c>
    </row>
    <row r="208" spans="1:31" ht="15.75" thickBot="1" x14ac:dyDescent="0.3">
      <c r="A208" s="539"/>
      <c r="B208" s="537"/>
      <c r="C208" s="4" t="s">
        <v>9</v>
      </c>
      <c r="D208" s="106">
        <v>0</v>
      </c>
      <c r="E208" s="106">
        <v>0</v>
      </c>
      <c r="F208" s="106">
        <v>0</v>
      </c>
      <c r="G208" s="153">
        <f t="shared" si="31"/>
        <v>0</v>
      </c>
      <c r="H208" s="106">
        <v>0</v>
      </c>
      <c r="I208" s="177">
        <v>0</v>
      </c>
      <c r="J208" s="106">
        <v>0</v>
      </c>
      <c r="K208" s="214">
        <v>0</v>
      </c>
      <c r="L208" s="221">
        <f t="shared" si="32"/>
        <v>0</v>
      </c>
      <c r="M208" s="106">
        <v>0</v>
      </c>
      <c r="N208" s="248">
        <v>0</v>
      </c>
      <c r="O208" s="251">
        <f t="shared" si="33"/>
        <v>0</v>
      </c>
      <c r="P208" s="252">
        <f t="shared" si="34"/>
        <v>0</v>
      </c>
      <c r="Q208" s="286"/>
      <c r="R208" s="178">
        <v>0</v>
      </c>
      <c r="S208" s="286"/>
      <c r="T208" s="248">
        <v>0</v>
      </c>
      <c r="U208" s="286"/>
      <c r="V208" s="177">
        <v>0</v>
      </c>
      <c r="W208" s="251">
        <f t="shared" si="28"/>
        <v>0</v>
      </c>
      <c r="X208" s="263">
        <f t="shared" si="29"/>
        <v>0</v>
      </c>
      <c r="Y208" s="286"/>
      <c r="Z208" s="177">
        <v>0</v>
      </c>
      <c r="AA208" s="286"/>
      <c r="AB208" s="177">
        <v>0</v>
      </c>
      <c r="AC208" s="286"/>
      <c r="AD208" s="177">
        <v>0</v>
      </c>
      <c r="AE208" s="263">
        <f t="shared" si="41"/>
        <v>0</v>
      </c>
    </row>
    <row r="209" spans="1:31" ht="15" x14ac:dyDescent="0.25">
      <c r="A209" s="539"/>
      <c r="B209" s="523" t="s">
        <v>88</v>
      </c>
      <c r="C209" s="523"/>
      <c r="D209" s="104">
        <f>D185+D188+D191+D194+D197+D200+D203+D206</f>
        <v>0</v>
      </c>
      <c r="E209" s="104">
        <f t="shared" ref="E209:F209" si="42">E185+E188+E191+E194+E197+E200+E203+E206</f>
        <v>0</v>
      </c>
      <c r="F209" s="104">
        <f t="shared" si="42"/>
        <v>0</v>
      </c>
      <c r="G209" s="153">
        <f t="shared" si="31"/>
        <v>0</v>
      </c>
      <c r="H209" s="104">
        <f t="shared" ref="H209:K209" si="43">H185+H188+H191+H194+H197+H200+H203+H206</f>
        <v>0</v>
      </c>
      <c r="I209" s="214">
        <f t="shared" si="43"/>
        <v>0</v>
      </c>
      <c r="J209" s="104">
        <f t="shared" si="43"/>
        <v>0</v>
      </c>
      <c r="K209" s="214">
        <f t="shared" si="43"/>
        <v>0</v>
      </c>
      <c r="L209" s="221">
        <f t="shared" si="32"/>
        <v>0</v>
      </c>
      <c r="M209" s="104">
        <v>0</v>
      </c>
      <c r="N209" s="248">
        <v>0</v>
      </c>
      <c r="O209" s="251">
        <f t="shared" si="33"/>
        <v>0</v>
      </c>
      <c r="P209" s="252">
        <f t="shared" si="34"/>
        <v>0</v>
      </c>
      <c r="Q209" s="105">
        <v>0</v>
      </c>
      <c r="R209" s="178">
        <v>0</v>
      </c>
      <c r="S209" s="105">
        <v>0</v>
      </c>
      <c r="T209" s="248">
        <v>0</v>
      </c>
      <c r="U209" s="105">
        <v>0</v>
      </c>
      <c r="V209" s="177">
        <v>0</v>
      </c>
      <c r="W209" s="251">
        <f t="shared" si="28"/>
        <v>0</v>
      </c>
      <c r="X209" s="263">
        <f t="shared" si="29"/>
        <v>0</v>
      </c>
      <c r="Y209" s="105">
        <f t="shared" ref="Y209:Y211" si="44">Y185+Y188+Y191+Y194+Y197+Y200+Y203+Y206</f>
        <v>0</v>
      </c>
      <c r="Z209" s="177">
        <v>0</v>
      </c>
      <c r="AA209" s="105">
        <f t="shared" ref="AA209:AA211" si="45">AA185+AA188+AA191+AA194+AA197+AA200+AA203+AA206</f>
        <v>0</v>
      </c>
      <c r="AB209" s="177">
        <v>0</v>
      </c>
      <c r="AC209" s="105">
        <f t="shared" ref="AC209:AC211" si="46">AC185+AC188+AC191+AC194+AC197+AC200+AC203+AC206</f>
        <v>0</v>
      </c>
      <c r="AD209" s="177">
        <v>0</v>
      </c>
      <c r="AE209" s="263">
        <f t="shared" si="41"/>
        <v>0</v>
      </c>
    </row>
    <row r="210" spans="1:31" ht="15" x14ac:dyDescent="0.25">
      <c r="A210" s="539"/>
      <c r="B210" s="524" t="s">
        <v>89</v>
      </c>
      <c r="C210" s="524"/>
      <c r="D210" s="105">
        <v>0</v>
      </c>
      <c r="E210" s="104">
        <v>0</v>
      </c>
      <c r="F210" s="105">
        <v>0</v>
      </c>
      <c r="G210" s="153">
        <f t="shared" si="31"/>
        <v>0</v>
      </c>
      <c r="H210" s="105">
        <v>0</v>
      </c>
      <c r="I210" s="177">
        <v>0</v>
      </c>
      <c r="J210" s="105">
        <v>0</v>
      </c>
      <c r="K210" s="214">
        <v>0</v>
      </c>
      <c r="L210" s="221">
        <f t="shared" si="32"/>
        <v>0</v>
      </c>
      <c r="M210" s="104">
        <v>0</v>
      </c>
      <c r="N210" s="248">
        <v>0</v>
      </c>
      <c r="O210" s="251">
        <f t="shared" si="33"/>
        <v>0</v>
      </c>
      <c r="P210" s="252">
        <f t="shared" si="34"/>
        <v>0</v>
      </c>
      <c r="Q210" s="105">
        <v>0</v>
      </c>
      <c r="R210" s="178">
        <v>0</v>
      </c>
      <c r="S210" s="105">
        <v>0</v>
      </c>
      <c r="T210" s="248">
        <v>0</v>
      </c>
      <c r="U210" s="105">
        <v>0</v>
      </c>
      <c r="V210" s="177">
        <v>0</v>
      </c>
      <c r="W210" s="251">
        <f t="shared" si="28"/>
        <v>0</v>
      </c>
      <c r="X210" s="263">
        <f t="shared" si="29"/>
        <v>0</v>
      </c>
      <c r="Y210" s="105">
        <f t="shared" si="44"/>
        <v>0</v>
      </c>
      <c r="Z210" s="177">
        <v>0</v>
      </c>
      <c r="AA210" s="105">
        <f t="shared" si="45"/>
        <v>0</v>
      </c>
      <c r="AB210" s="177">
        <v>0</v>
      </c>
      <c r="AC210" s="105">
        <f t="shared" si="46"/>
        <v>0</v>
      </c>
      <c r="AD210" s="177">
        <v>0</v>
      </c>
      <c r="AE210" s="263">
        <f t="shared" si="41"/>
        <v>0</v>
      </c>
    </row>
    <row r="211" spans="1:31" ht="15.75" thickBot="1" x14ac:dyDescent="0.3">
      <c r="A211" s="540"/>
      <c r="B211" s="525" t="s">
        <v>90</v>
      </c>
      <c r="C211" s="525"/>
      <c r="D211" s="106">
        <v>0</v>
      </c>
      <c r="E211" s="104">
        <v>0</v>
      </c>
      <c r="F211" s="106">
        <v>0</v>
      </c>
      <c r="G211" s="153">
        <f t="shared" si="31"/>
        <v>0</v>
      </c>
      <c r="H211" s="106">
        <v>0</v>
      </c>
      <c r="I211" s="177">
        <v>0</v>
      </c>
      <c r="J211" s="106">
        <v>0</v>
      </c>
      <c r="K211" s="214">
        <v>0</v>
      </c>
      <c r="L211" s="221">
        <f t="shared" si="32"/>
        <v>0</v>
      </c>
      <c r="M211" s="104">
        <v>0</v>
      </c>
      <c r="N211" s="248">
        <v>0</v>
      </c>
      <c r="O211" s="251">
        <f t="shared" si="33"/>
        <v>0</v>
      </c>
      <c r="P211" s="252">
        <f t="shared" si="34"/>
        <v>0</v>
      </c>
      <c r="Q211" s="105">
        <v>0</v>
      </c>
      <c r="R211" s="178">
        <v>0</v>
      </c>
      <c r="S211" s="105">
        <v>0</v>
      </c>
      <c r="T211" s="248">
        <v>0</v>
      </c>
      <c r="U211" s="105">
        <v>0</v>
      </c>
      <c r="V211" s="177">
        <v>0</v>
      </c>
      <c r="W211" s="251">
        <f t="shared" si="28"/>
        <v>0</v>
      </c>
      <c r="X211" s="263">
        <f t="shared" si="29"/>
        <v>0</v>
      </c>
      <c r="Y211" s="105">
        <f t="shared" si="44"/>
        <v>0</v>
      </c>
      <c r="Z211" s="177">
        <v>0</v>
      </c>
      <c r="AA211" s="105">
        <f t="shared" si="45"/>
        <v>0</v>
      </c>
      <c r="AB211" s="177">
        <v>0</v>
      </c>
      <c r="AC211" s="105">
        <f t="shared" si="46"/>
        <v>0</v>
      </c>
      <c r="AD211" s="177">
        <v>0</v>
      </c>
      <c r="AE211" s="263">
        <f t="shared" si="41"/>
        <v>0</v>
      </c>
    </row>
    <row r="212" spans="1:31" ht="15" x14ac:dyDescent="0.25">
      <c r="A212" s="539" t="s">
        <v>91</v>
      </c>
      <c r="B212" s="513" t="s">
        <v>92</v>
      </c>
      <c r="C212" s="5" t="s">
        <v>7</v>
      </c>
      <c r="D212" s="107">
        <v>1</v>
      </c>
      <c r="E212" s="107">
        <v>0</v>
      </c>
      <c r="F212" s="104">
        <v>0</v>
      </c>
      <c r="G212" s="153">
        <f t="shared" si="31"/>
        <v>1</v>
      </c>
      <c r="H212" s="104">
        <v>0</v>
      </c>
      <c r="I212" s="177">
        <v>0</v>
      </c>
      <c r="J212" s="104">
        <v>0</v>
      </c>
      <c r="K212" s="214">
        <v>0</v>
      </c>
      <c r="L212" s="221">
        <f t="shared" si="32"/>
        <v>1</v>
      </c>
      <c r="M212" s="107">
        <v>0</v>
      </c>
      <c r="N212" s="248">
        <v>0</v>
      </c>
      <c r="O212" s="251">
        <f t="shared" si="33"/>
        <v>0</v>
      </c>
      <c r="P212" s="252">
        <f t="shared" si="34"/>
        <v>1</v>
      </c>
      <c r="Q212" s="287">
        <v>0</v>
      </c>
      <c r="R212" s="178">
        <v>0</v>
      </c>
      <c r="S212" s="287">
        <v>0</v>
      </c>
      <c r="T212" s="248">
        <v>0</v>
      </c>
      <c r="U212" s="287">
        <v>0</v>
      </c>
      <c r="V212" s="177">
        <v>0</v>
      </c>
      <c r="W212" s="251">
        <f t="shared" si="28"/>
        <v>0</v>
      </c>
      <c r="X212" s="263">
        <f t="shared" si="29"/>
        <v>1</v>
      </c>
      <c r="Y212" s="287">
        <v>1</v>
      </c>
      <c r="Z212" s="177">
        <v>0</v>
      </c>
      <c r="AA212" s="275">
        <v>0</v>
      </c>
      <c r="AB212" s="177">
        <v>0</v>
      </c>
      <c r="AC212" s="287">
        <v>1</v>
      </c>
      <c r="AD212" s="177">
        <v>0</v>
      </c>
      <c r="AE212" s="263">
        <f t="shared" si="41"/>
        <v>3</v>
      </c>
    </row>
    <row r="213" spans="1:31" ht="15" x14ac:dyDescent="0.25">
      <c r="A213" s="539"/>
      <c r="B213" s="514"/>
      <c r="C213" s="3" t="s">
        <v>8</v>
      </c>
      <c r="D213" s="105">
        <v>0</v>
      </c>
      <c r="E213" s="105">
        <v>0</v>
      </c>
      <c r="F213" s="104">
        <v>0</v>
      </c>
      <c r="G213" s="153">
        <f t="shared" si="31"/>
        <v>0</v>
      </c>
      <c r="H213" s="104">
        <v>0</v>
      </c>
      <c r="I213" s="177">
        <v>0</v>
      </c>
      <c r="J213" s="104">
        <v>0</v>
      </c>
      <c r="K213" s="214">
        <v>0</v>
      </c>
      <c r="L213" s="221">
        <f t="shared" si="32"/>
        <v>0</v>
      </c>
      <c r="M213" s="105">
        <v>0</v>
      </c>
      <c r="N213" s="248">
        <v>0</v>
      </c>
      <c r="O213" s="251">
        <f t="shared" si="33"/>
        <v>0</v>
      </c>
      <c r="P213" s="252">
        <f t="shared" si="34"/>
        <v>0</v>
      </c>
      <c r="Q213" s="276">
        <v>0</v>
      </c>
      <c r="R213" s="178">
        <v>0</v>
      </c>
      <c r="S213" s="276">
        <v>0</v>
      </c>
      <c r="T213" s="248">
        <v>0</v>
      </c>
      <c r="U213" s="276"/>
      <c r="V213" s="177">
        <v>0</v>
      </c>
      <c r="W213" s="251">
        <f t="shared" ref="W213:W276" si="47">V213+U213+T213+S213+R213+Q213</f>
        <v>0</v>
      </c>
      <c r="X213" s="263">
        <f t="shared" ref="X213:X276" si="48">D213+E213+F213+H213+I213+J213+K213+M213+N213+Q213+R213+S213+T213+U213+V213</f>
        <v>0</v>
      </c>
      <c r="Y213" s="276">
        <v>0</v>
      </c>
      <c r="Z213" s="177">
        <v>0</v>
      </c>
      <c r="AA213" s="276">
        <v>0</v>
      </c>
      <c r="AB213" s="177">
        <v>0</v>
      </c>
      <c r="AC213" s="276">
        <v>0</v>
      </c>
      <c r="AD213" s="177">
        <v>0</v>
      </c>
      <c r="AE213" s="263">
        <f t="shared" si="41"/>
        <v>0</v>
      </c>
    </row>
    <row r="214" spans="1:31" ht="15.75" thickBot="1" x14ac:dyDescent="0.3">
      <c r="A214" s="539"/>
      <c r="B214" s="537"/>
      <c r="C214" s="4" t="s">
        <v>9</v>
      </c>
      <c r="D214" s="106">
        <v>0</v>
      </c>
      <c r="E214" s="106">
        <v>0</v>
      </c>
      <c r="F214" s="104">
        <v>0</v>
      </c>
      <c r="G214" s="153">
        <f t="shared" si="31"/>
        <v>0</v>
      </c>
      <c r="H214" s="104">
        <v>0</v>
      </c>
      <c r="I214" s="177">
        <v>0</v>
      </c>
      <c r="J214" s="104">
        <v>0</v>
      </c>
      <c r="K214" s="214">
        <v>0</v>
      </c>
      <c r="L214" s="221">
        <f t="shared" si="32"/>
        <v>0</v>
      </c>
      <c r="M214" s="106">
        <v>0</v>
      </c>
      <c r="N214" s="248">
        <v>0</v>
      </c>
      <c r="O214" s="251">
        <f t="shared" si="33"/>
        <v>0</v>
      </c>
      <c r="P214" s="252">
        <f t="shared" si="34"/>
        <v>0</v>
      </c>
      <c r="Q214" s="277">
        <v>0</v>
      </c>
      <c r="R214" s="178">
        <v>0</v>
      </c>
      <c r="S214" s="277"/>
      <c r="T214" s="248">
        <v>0</v>
      </c>
      <c r="U214" s="277"/>
      <c r="V214" s="177">
        <v>0</v>
      </c>
      <c r="W214" s="251">
        <f t="shared" si="47"/>
        <v>0</v>
      </c>
      <c r="X214" s="263">
        <f t="shared" si="48"/>
        <v>0</v>
      </c>
      <c r="Y214" s="277">
        <v>1</v>
      </c>
      <c r="Z214" s="177">
        <v>0</v>
      </c>
      <c r="AA214" s="277">
        <v>0</v>
      </c>
      <c r="AB214" s="177">
        <v>0</v>
      </c>
      <c r="AC214" s="277">
        <v>1</v>
      </c>
      <c r="AD214" s="177">
        <v>0</v>
      </c>
      <c r="AE214" s="263">
        <f t="shared" si="41"/>
        <v>2</v>
      </c>
    </row>
    <row r="215" spans="1:31" ht="15" x14ac:dyDescent="0.25">
      <c r="A215" s="539"/>
      <c r="B215" s="523" t="s">
        <v>93</v>
      </c>
      <c r="C215" s="523"/>
      <c r="D215" s="104">
        <f>D212</f>
        <v>1</v>
      </c>
      <c r="E215" s="104">
        <f t="shared" ref="E215:K215" si="49">E212</f>
        <v>0</v>
      </c>
      <c r="F215" s="104">
        <f t="shared" si="49"/>
        <v>0</v>
      </c>
      <c r="G215" s="153">
        <f t="shared" si="31"/>
        <v>1</v>
      </c>
      <c r="H215" s="104">
        <f t="shared" si="49"/>
        <v>0</v>
      </c>
      <c r="I215" s="214">
        <f t="shared" si="49"/>
        <v>0</v>
      </c>
      <c r="J215" s="104">
        <f t="shared" si="49"/>
        <v>0</v>
      </c>
      <c r="K215" s="214">
        <f t="shared" si="49"/>
        <v>0</v>
      </c>
      <c r="L215" s="221">
        <f t="shared" si="32"/>
        <v>1</v>
      </c>
      <c r="M215" s="104">
        <v>0</v>
      </c>
      <c r="N215" s="248">
        <v>0</v>
      </c>
      <c r="O215" s="251">
        <f t="shared" si="33"/>
        <v>0</v>
      </c>
      <c r="P215" s="252">
        <f t="shared" si="34"/>
        <v>1</v>
      </c>
      <c r="Q215" s="105">
        <v>0</v>
      </c>
      <c r="R215" s="178">
        <v>0</v>
      </c>
      <c r="S215" s="105">
        <v>0</v>
      </c>
      <c r="T215" s="248">
        <v>0</v>
      </c>
      <c r="U215" s="105">
        <v>0</v>
      </c>
      <c r="V215" s="177">
        <v>0</v>
      </c>
      <c r="W215" s="251">
        <f t="shared" si="47"/>
        <v>0</v>
      </c>
      <c r="X215" s="263">
        <f t="shared" si="48"/>
        <v>1</v>
      </c>
      <c r="Y215" s="105">
        <f t="shared" ref="Y215:Y217" si="50">Y212</f>
        <v>1</v>
      </c>
      <c r="Z215" s="177">
        <v>0</v>
      </c>
      <c r="AA215" s="105">
        <f t="shared" ref="AA215:AA217" si="51">AA212</f>
        <v>0</v>
      </c>
      <c r="AB215" s="177">
        <v>0</v>
      </c>
      <c r="AC215" s="105">
        <f t="shared" ref="AC215:AC217" si="52">AC212</f>
        <v>1</v>
      </c>
      <c r="AD215" s="177">
        <v>0</v>
      </c>
      <c r="AE215" s="263">
        <f t="shared" si="41"/>
        <v>3</v>
      </c>
    </row>
    <row r="216" spans="1:31" ht="15" x14ac:dyDescent="0.25">
      <c r="A216" s="539"/>
      <c r="B216" s="524" t="s">
        <v>94</v>
      </c>
      <c r="C216" s="524"/>
      <c r="D216" s="105">
        <v>0</v>
      </c>
      <c r="E216" s="105">
        <v>0</v>
      </c>
      <c r="F216" s="105">
        <v>0</v>
      </c>
      <c r="G216" s="153">
        <f t="shared" si="31"/>
        <v>0</v>
      </c>
      <c r="H216" s="105">
        <v>0</v>
      </c>
      <c r="I216" s="177">
        <v>0</v>
      </c>
      <c r="J216" s="105">
        <v>0</v>
      </c>
      <c r="K216" s="214">
        <v>0</v>
      </c>
      <c r="L216" s="221">
        <f t="shared" si="32"/>
        <v>0</v>
      </c>
      <c r="M216" s="105">
        <v>0</v>
      </c>
      <c r="N216" s="248">
        <v>0</v>
      </c>
      <c r="O216" s="251">
        <f t="shared" si="33"/>
        <v>0</v>
      </c>
      <c r="P216" s="252">
        <f t="shared" si="34"/>
        <v>0</v>
      </c>
      <c r="Q216" s="105">
        <v>0</v>
      </c>
      <c r="R216" s="178">
        <v>0</v>
      </c>
      <c r="S216" s="105">
        <v>0</v>
      </c>
      <c r="T216" s="248">
        <v>0</v>
      </c>
      <c r="U216" s="105">
        <v>0</v>
      </c>
      <c r="V216" s="177">
        <v>0</v>
      </c>
      <c r="W216" s="251">
        <f t="shared" si="47"/>
        <v>0</v>
      </c>
      <c r="X216" s="263">
        <f t="shared" si="48"/>
        <v>0</v>
      </c>
      <c r="Y216" s="105">
        <f t="shared" si="50"/>
        <v>0</v>
      </c>
      <c r="Z216" s="177">
        <v>0</v>
      </c>
      <c r="AA216" s="105">
        <f t="shared" si="51"/>
        <v>0</v>
      </c>
      <c r="AB216" s="177">
        <v>0</v>
      </c>
      <c r="AC216" s="105">
        <f t="shared" si="52"/>
        <v>0</v>
      </c>
      <c r="AD216" s="177">
        <v>0</v>
      </c>
      <c r="AE216" s="263">
        <f t="shared" si="41"/>
        <v>0</v>
      </c>
    </row>
    <row r="217" spans="1:31" ht="15.75" thickBot="1" x14ac:dyDescent="0.3">
      <c r="A217" s="540"/>
      <c r="B217" s="525" t="s">
        <v>95</v>
      </c>
      <c r="C217" s="525"/>
      <c r="D217" s="106">
        <v>0</v>
      </c>
      <c r="E217" s="106">
        <v>0</v>
      </c>
      <c r="F217" s="106">
        <v>0</v>
      </c>
      <c r="G217" s="153">
        <f t="shared" si="31"/>
        <v>0</v>
      </c>
      <c r="H217" s="106">
        <v>0</v>
      </c>
      <c r="I217" s="177">
        <v>0</v>
      </c>
      <c r="J217" s="106">
        <v>0</v>
      </c>
      <c r="K217" s="214">
        <v>0</v>
      </c>
      <c r="L217" s="221">
        <f t="shared" si="32"/>
        <v>0</v>
      </c>
      <c r="M217" s="106">
        <v>0</v>
      </c>
      <c r="N217" s="248">
        <v>0</v>
      </c>
      <c r="O217" s="251">
        <f t="shared" si="33"/>
        <v>0</v>
      </c>
      <c r="P217" s="252">
        <f t="shared" si="34"/>
        <v>0</v>
      </c>
      <c r="Q217" s="106">
        <v>0</v>
      </c>
      <c r="R217" s="178">
        <v>0</v>
      </c>
      <c r="S217" s="106">
        <v>0</v>
      </c>
      <c r="T217" s="248">
        <v>0</v>
      </c>
      <c r="U217" s="106">
        <v>0</v>
      </c>
      <c r="V217" s="177">
        <v>0</v>
      </c>
      <c r="W217" s="251">
        <f t="shared" si="47"/>
        <v>0</v>
      </c>
      <c r="X217" s="263">
        <f t="shared" si="48"/>
        <v>0</v>
      </c>
      <c r="Y217" s="106">
        <f t="shared" si="50"/>
        <v>1</v>
      </c>
      <c r="Z217" s="177">
        <v>0</v>
      </c>
      <c r="AA217" s="106">
        <f t="shared" si="51"/>
        <v>0</v>
      </c>
      <c r="AB217" s="177">
        <v>0</v>
      </c>
      <c r="AC217" s="106">
        <f t="shared" si="52"/>
        <v>1</v>
      </c>
      <c r="AD217" s="177">
        <v>0</v>
      </c>
      <c r="AE217" s="471">
        <f t="shared" si="41"/>
        <v>2</v>
      </c>
    </row>
    <row r="218" spans="1:31" ht="15" x14ac:dyDescent="0.25">
      <c r="A218" s="502" t="s">
        <v>96</v>
      </c>
      <c r="B218" s="547" t="s">
        <v>97</v>
      </c>
      <c r="C218" s="350" t="s">
        <v>7</v>
      </c>
      <c r="D218" s="351">
        <v>373</v>
      </c>
      <c r="E218" s="351">
        <v>318</v>
      </c>
      <c r="F218" s="351">
        <v>314</v>
      </c>
      <c r="G218" s="352">
        <f t="shared" si="31"/>
        <v>1005</v>
      </c>
      <c r="H218" s="351">
        <v>280</v>
      </c>
      <c r="I218" s="353">
        <v>32</v>
      </c>
      <c r="J218" s="351">
        <v>304</v>
      </c>
      <c r="K218" s="351">
        <v>25</v>
      </c>
      <c r="L218" s="354">
        <f t="shared" si="32"/>
        <v>1589</v>
      </c>
      <c r="M218" s="351">
        <v>271</v>
      </c>
      <c r="N218" s="355">
        <v>22</v>
      </c>
      <c r="O218" s="153">
        <f t="shared" si="33"/>
        <v>934</v>
      </c>
      <c r="P218" s="252">
        <f t="shared" si="34"/>
        <v>1939</v>
      </c>
      <c r="Q218" s="356">
        <v>155</v>
      </c>
      <c r="R218" s="353">
        <v>14</v>
      </c>
      <c r="S218" s="356">
        <v>155</v>
      </c>
      <c r="T218" s="355">
        <v>9</v>
      </c>
      <c r="U218" s="356">
        <v>193</v>
      </c>
      <c r="V218" s="353">
        <v>12</v>
      </c>
      <c r="W218" s="153">
        <f t="shared" si="47"/>
        <v>538</v>
      </c>
      <c r="X218" s="263">
        <f t="shared" si="48"/>
        <v>2477</v>
      </c>
      <c r="Y218" s="356">
        <v>154</v>
      </c>
      <c r="Z218" s="353">
        <v>13</v>
      </c>
      <c r="AA218" s="356">
        <v>157</v>
      </c>
      <c r="AB218" s="353">
        <v>11</v>
      </c>
      <c r="AC218" s="356">
        <v>145</v>
      </c>
      <c r="AD218" s="470">
        <v>7</v>
      </c>
      <c r="AE218" s="473">
        <f t="shared" si="41"/>
        <v>2964</v>
      </c>
    </row>
    <row r="219" spans="1:31" ht="15" x14ac:dyDescent="0.25">
      <c r="A219" s="487"/>
      <c r="B219" s="548"/>
      <c r="C219" s="357" t="s">
        <v>8</v>
      </c>
      <c r="D219" s="358">
        <v>4</v>
      </c>
      <c r="E219" s="358">
        <v>3</v>
      </c>
      <c r="F219" s="358">
        <v>0</v>
      </c>
      <c r="G219" s="352">
        <f t="shared" si="31"/>
        <v>7</v>
      </c>
      <c r="H219" s="358">
        <v>4</v>
      </c>
      <c r="I219" s="353">
        <v>0</v>
      </c>
      <c r="J219" s="358">
        <v>3</v>
      </c>
      <c r="K219" s="351">
        <v>0</v>
      </c>
      <c r="L219" s="354">
        <f t="shared" si="32"/>
        <v>14</v>
      </c>
      <c r="M219" s="358">
        <v>3</v>
      </c>
      <c r="N219" s="355">
        <v>0</v>
      </c>
      <c r="O219" s="153">
        <f t="shared" si="33"/>
        <v>10</v>
      </c>
      <c r="P219" s="252">
        <f t="shared" si="34"/>
        <v>17</v>
      </c>
      <c r="Q219" s="359">
        <v>0</v>
      </c>
      <c r="R219" s="353">
        <v>0</v>
      </c>
      <c r="S219" s="359">
        <v>0</v>
      </c>
      <c r="T219" s="355">
        <v>0</v>
      </c>
      <c r="U219" s="359">
        <v>1</v>
      </c>
      <c r="V219" s="353">
        <v>0</v>
      </c>
      <c r="W219" s="153">
        <f t="shared" si="47"/>
        <v>1</v>
      </c>
      <c r="X219" s="263">
        <f t="shared" si="48"/>
        <v>18</v>
      </c>
      <c r="Y219" s="359">
        <v>1</v>
      </c>
      <c r="Z219" s="353">
        <v>0</v>
      </c>
      <c r="AA219" s="359">
        <v>0</v>
      </c>
      <c r="AB219" s="353">
        <v>0</v>
      </c>
      <c r="AC219" s="359">
        <v>0</v>
      </c>
      <c r="AD219" s="470">
        <v>0</v>
      </c>
      <c r="AE219" s="474">
        <f t="shared" si="41"/>
        <v>19</v>
      </c>
    </row>
    <row r="220" spans="1:31" ht="15.75" thickBot="1" x14ac:dyDescent="0.3">
      <c r="A220" s="487"/>
      <c r="B220" s="549"/>
      <c r="C220" s="360" t="s">
        <v>9</v>
      </c>
      <c r="D220" s="361">
        <v>373</v>
      </c>
      <c r="E220" s="361">
        <v>318</v>
      </c>
      <c r="F220" s="361">
        <v>314</v>
      </c>
      <c r="G220" s="352">
        <f t="shared" si="31"/>
        <v>1005</v>
      </c>
      <c r="H220" s="361">
        <v>280</v>
      </c>
      <c r="I220" s="353">
        <v>32</v>
      </c>
      <c r="J220" s="361">
        <v>304</v>
      </c>
      <c r="K220" s="351">
        <v>25</v>
      </c>
      <c r="L220" s="354">
        <f t="shared" si="32"/>
        <v>1589</v>
      </c>
      <c r="M220" s="361">
        <v>271</v>
      </c>
      <c r="N220" s="355">
        <v>22</v>
      </c>
      <c r="O220" s="153">
        <f t="shared" si="33"/>
        <v>934</v>
      </c>
      <c r="P220" s="252">
        <f t="shared" si="34"/>
        <v>1939</v>
      </c>
      <c r="Q220" s="362">
        <v>155</v>
      </c>
      <c r="R220" s="353">
        <v>14</v>
      </c>
      <c r="S220" s="362">
        <v>155</v>
      </c>
      <c r="T220" s="355">
        <v>9</v>
      </c>
      <c r="U220" s="362">
        <v>193</v>
      </c>
      <c r="V220" s="353">
        <v>12</v>
      </c>
      <c r="W220" s="153">
        <f t="shared" si="47"/>
        <v>538</v>
      </c>
      <c r="X220" s="263">
        <f t="shared" si="48"/>
        <v>2477</v>
      </c>
      <c r="Y220" s="362">
        <v>154</v>
      </c>
      <c r="Z220" s="353">
        <v>13</v>
      </c>
      <c r="AA220" s="362">
        <v>155</v>
      </c>
      <c r="AB220" s="353">
        <v>11</v>
      </c>
      <c r="AC220" s="362">
        <v>145</v>
      </c>
      <c r="AD220" s="470">
        <v>7</v>
      </c>
      <c r="AE220" s="475">
        <f t="shared" si="41"/>
        <v>2962</v>
      </c>
    </row>
    <row r="221" spans="1:31" ht="15" x14ac:dyDescent="0.25">
      <c r="A221" s="487"/>
      <c r="B221" s="523" t="s">
        <v>98</v>
      </c>
      <c r="C221" s="523"/>
      <c r="D221" s="104">
        <v>373</v>
      </c>
      <c r="E221" s="104">
        <v>318</v>
      </c>
      <c r="F221" s="104">
        <v>314</v>
      </c>
      <c r="G221" s="153">
        <f t="shared" si="31"/>
        <v>1005</v>
      </c>
      <c r="H221" s="104">
        <v>280</v>
      </c>
      <c r="I221" s="177">
        <v>32</v>
      </c>
      <c r="J221" s="104">
        <v>304</v>
      </c>
      <c r="K221" s="214">
        <v>25</v>
      </c>
      <c r="L221" s="221">
        <f t="shared" si="32"/>
        <v>1589</v>
      </c>
      <c r="M221" s="104">
        <v>271</v>
      </c>
      <c r="N221" s="248">
        <v>22</v>
      </c>
      <c r="O221" s="251">
        <f t="shared" si="33"/>
        <v>934</v>
      </c>
      <c r="P221" s="252">
        <f t="shared" si="34"/>
        <v>1939</v>
      </c>
      <c r="Q221" s="105">
        <v>155</v>
      </c>
      <c r="R221" s="178">
        <v>14</v>
      </c>
      <c r="S221" s="105">
        <v>155</v>
      </c>
      <c r="T221" s="248">
        <v>9</v>
      </c>
      <c r="U221" s="105">
        <v>193</v>
      </c>
      <c r="V221" s="177">
        <v>12</v>
      </c>
      <c r="W221" s="251">
        <f t="shared" si="47"/>
        <v>538</v>
      </c>
      <c r="X221" s="263">
        <f t="shared" si="48"/>
        <v>2477</v>
      </c>
      <c r="Y221" s="105">
        <f t="shared" ref="Y221:Y223" si="53">Y218</f>
        <v>154</v>
      </c>
      <c r="Z221" s="177">
        <v>13</v>
      </c>
      <c r="AA221" s="105">
        <f t="shared" ref="AA221:AA223" si="54">AA218</f>
        <v>157</v>
      </c>
      <c r="AB221" s="177">
        <v>11</v>
      </c>
      <c r="AC221" s="105">
        <f t="shared" ref="AC221:AC223" si="55">AC218</f>
        <v>145</v>
      </c>
      <c r="AD221" s="177">
        <v>7</v>
      </c>
      <c r="AE221" s="472">
        <f t="shared" si="41"/>
        <v>2964</v>
      </c>
    </row>
    <row r="222" spans="1:31" ht="15" x14ac:dyDescent="0.25">
      <c r="A222" s="487"/>
      <c r="B222" s="524" t="s">
        <v>99</v>
      </c>
      <c r="C222" s="524"/>
      <c r="D222" s="105">
        <v>4</v>
      </c>
      <c r="E222" s="105">
        <v>3</v>
      </c>
      <c r="F222" s="105">
        <v>0</v>
      </c>
      <c r="G222" s="153">
        <f t="shared" si="31"/>
        <v>7</v>
      </c>
      <c r="H222" s="105">
        <v>4</v>
      </c>
      <c r="I222" s="177">
        <v>0</v>
      </c>
      <c r="J222" s="105">
        <v>3</v>
      </c>
      <c r="K222" s="214">
        <v>0</v>
      </c>
      <c r="L222" s="221">
        <f t="shared" si="32"/>
        <v>14</v>
      </c>
      <c r="M222" s="105">
        <v>3</v>
      </c>
      <c r="N222" s="248">
        <v>0</v>
      </c>
      <c r="O222" s="251">
        <f t="shared" ref="O222:O285" si="56">H222+I222+J222+K222+M222+N222</f>
        <v>10</v>
      </c>
      <c r="P222" s="252">
        <f t="shared" ref="P222:P285" si="57">D222+E222+F222+H222+I222+J222+K222+M222+N222</f>
        <v>17</v>
      </c>
      <c r="Q222" s="105">
        <v>0</v>
      </c>
      <c r="R222" s="178">
        <v>0</v>
      </c>
      <c r="S222" s="105">
        <v>0</v>
      </c>
      <c r="T222" s="248">
        <v>0</v>
      </c>
      <c r="U222" s="105">
        <v>1</v>
      </c>
      <c r="V222" s="177">
        <v>0</v>
      </c>
      <c r="W222" s="251">
        <f t="shared" si="47"/>
        <v>1</v>
      </c>
      <c r="X222" s="263">
        <f t="shared" si="48"/>
        <v>18</v>
      </c>
      <c r="Y222" s="105">
        <f t="shared" si="53"/>
        <v>1</v>
      </c>
      <c r="Z222" s="177">
        <v>0</v>
      </c>
      <c r="AA222" s="105">
        <f t="shared" si="54"/>
        <v>0</v>
      </c>
      <c r="AB222" s="177">
        <v>0</v>
      </c>
      <c r="AC222" s="105">
        <f t="shared" si="55"/>
        <v>0</v>
      </c>
      <c r="AD222" s="177">
        <v>0</v>
      </c>
      <c r="AE222" s="263">
        <f t="shared" si="41"/>
        <v>19</v>
      </c>
    </row>
    <row r="223" spans="1:31" ht="15.75" thickBot="1" x14ac:dyDescent="0.3">
      <c r="A223" s="488"/>
      <c r="B223" s="525" t="s">
        <v>100</v>
      </c>
      <c r="C223" s="525"/>
      <c r="D223" s="106">
        <v>373</v>
      </c>
      <c r="E223" s="106">
        <v>318</v>
      </c>
      <c r="F223" s="106">
        <v>314</v>
      </c>
      <c r="G223" s="153">
        <f t="shared" si="31"/>
        <v>1005</v>
      </c>
      <c r="H223" s="106">
        <v>280</v>
      </c>
      <c r="I223" s="177">
        <v>32</v>
      </c>
      <c r="J223" s="106">
        <v>304</v>
      </c>
      <c r="K223" s="214">
        <v>25</v>
      </c>
      <c r="L223" s="221">
        <f t="shared" si="32"/>
        <v>1589</v>
      </c>
      <c r="M223" s="106">
        <v>271</v>
      </c>
      <c r="N223" s="248">
        <v>22</v>
      </c>
      <c r="O223" s="251">
        <f t="shared" si="56"/>
        <v>934</v>
      </c>
      <c r="P223" s="252">
        <f t="shared" si="57"/>
        <v>1939</v>
      </c>
      <c r="Q223" s="106">
        <v>155</v>
      </c>
      <c r="R223" s="178">
        <v>14</v>
      </c>
      <c r="S223" s="106">
        <v>155</v>
      </c>
      <c r="T223" s="248">
        <v>9</v>
      </c>
      <c r="U223" s="106">
        <v>193</v>
      </c>
      <c r="V223" s="177">
        <v>12</v>
      </c>
      <c r="W223" s="251">
        <f t="shared" si="47"/>
        <v>538</v>
      </c>
      <c r="X223" s="263">
        <f t="shared" si="48"/>
        <v>2477</v>
      </c>
      <c r="Y223" s="106">
        <f t="shared" si="53"/>
        <v>154</v>
      </c>
      <c r="Z223" s="177">
        <v>13</v>
      </c>
      <c r="AA223" s="106">
        <f t="shared" si="54"/>
        <v>155</v>
      </c>
      <c r="AB223" s="177">
        <v>11</v>
      </c>
      <c r="AC223" s="106">
        <f t="shared" si="55"/>
        <v>145</v>
      </c>
      <c r="AD223" s="177">
        <v>7</v>
      </c>
      <c r="AE223" s="263">
        <f t="shared" si="41"/>
        <v>2962</v>
      </c>
    </row>
    <row r="224" spans="1:31" ht="15" x14ac:dyDescent="0.25">
      <c r="A224" s="538" t="s">
        <v>101</v>
      </c>
      <c r="B224" s="541" t="s">
        <v>102</v>
      </c>
      <c r="C224" s="2" t="s">
        <v>7</v>
      </c>
      <c r="D224" s="104">
        <v>0</v>
      </c>
      <c r="E224" s="104">
        <v>0</v>
      </c>
      <c r="F224" s="104">
        <v>0</v>
      </c>
      <c r="G224" s="153">
        <f t="shared" si="31"/>
        <v>0</v>
      </c>
      <c r="H224" s="104">
        <v>2</v>
      </c>
      <c r="I224" s="177">
        <v>0</v>
      </c>
      <c r="J224" s="104">
        <v>2</v>
      </c>
      <c r="K224" s="214">
        <v>0</v>
      </c>
      <c r="L224" s="221">
        <f t="shared" si="32"/>
        <v>4</v>
      </c>
      <c r="M224" s="104">
        <v>0</v>
      </c>
      <c r="N224" s="248">
        <v>0</v>
      </c>
      <c r="O224" s="251">
        <f t="shared" si="56"/>
        <v>4</v>
      </c>
      <c r="P224" s="252">
        <f t="shared" si="57"/>
        <v>4</v>
      </c>
      <c r="Q224" s="275">
        <v>0</v>
      </c>
      <c r="R224" s="178">
        <v>0</v>
      </c>
      <c r="S224" s="275">
        <v>0</v>
      </c>
      <c r="T224" s="248">
        <v>0</v>
      </c>
      <c r="U224" s="275">
        <v>2</v>
      </c>
      <c r="V224" s="177">
        <v>0</v>
      </c>
      <c r="W224" s="251">
        <f t="shared" si="47"/>
        <v>2</v>
      </c>
      <c r="X224" s="263">
        <f t="shared" si="48"/>
        <v>6</v>
      </c>
      <c r="Y224" s="275">
        <v>6</v>
      </c>
      <c r="Z224" s="177">
        <v>0</v>
      </c>
      <c r="AA224" s="275">
        <v>0</v>
      </c>
      <c r="AB224" s="177">
        <v>0</v>
      </c>
      <c r="AC224" s="275">
        <v>0</v>
      </c>
      <c r="AD224" s="177">
        <v>0</v>
      </c>
      <c r="AE224" s="263">
        <f t="shared" si="41"/>
        <v>12</v>
      </c>
    </row>
    <row r="225" spans="1:31" ht="15" x14ac:dyDescent="0.25">
      <c r="A225" s="539"/>
      <c r="B225" s="514"/>
      <c r="C225" s="3" t="s">
        <v>8</v>
      </c>
      <c r="D225" s="105">
        <v>0</v>
      </c>
      <c r="E225" s="105">
        <v>0</v>
      </c>
      <c r="F225" s="105">
        <v>0</v>
      </c>
      <c r="G225" s="153">
        <f t="shared" ref="G225:G247" si="58">D225+E225+F225</f>
        <v>0</v>
      </c>
      <c r="H225" s="105">
        <v>0</v>
      </c>
      <c r="I225" s="177">
        <v>0</v>
      </c>
      <c r="J225" s="105">
        <v>1</v>
      </c>
      <c r="K225" s="214">
        <v>0</v>
      </c>
      <c r="L225" s="221">
        <f t="shared" ref="L225:L301" si="59">D225+E225+F225+H225+J225</f>
        <v>1</v>
      </c>
      <c r="M225" s="105">
        <v>0</v>
      </c>
      <c r="N225" s="248">
        <v>0</v>
      </c>
      <c r="O225" s="251">
        <f t="shared" si="56"/>
        <v>1</v>
      </c>
      <c r="P225" s="252">
        <f t="shared" si="57"/>
        <v>1</v>
      </c>
      <c r="Q225" s="276">
        <v>0</v>
      </c>
      <c r="R225" s="178">
        <v>0</v>
      </c>
      <c r="S225" s="276">
        <v>0</v>
      </c>
      <c r="T225" s="248">
        <v>0</v>
      </c>
      <c r="U225" s="276">
        <v>0</v>
      </c>
      <c r="V225" s="177">
        <v>0</v>
      </c>
      <c r="W225" s="251">
        <f t="shared" si="47"/>
        <v>0</v>
      </c>
      <c r="X225" s="263">
        <f t="shared" si="48"/>
        <v>1</v>
      </c>
      <c r="Y225" s="276">
        <v>0</v>
      </c>
      <c r="Z225" s="177">
        <v>0</v>
      </c>
      <c r="AA225" s="276">
        <v>0</v>
      </c>
      <c r="AB225" s="177">
        <v>0</v>
      </c>
      <c r="AC225" s="276">
        <v>0</v>
      </c>
      <c r="AD225" s="177">
        <v>0</v>
      </c>
      <c r="AE225" s="263">
        <f t="shared" si="41"/>
        <v>1</v>
      </c>
    </row>
    <row r="226" spans="1:31" ht="15" x14ac:dyDescent="0.25">
      <c r="A226" s="539"/>
      <c r="B226" s="514"/>
      <c r="C226" s="3" t="s">
        <v>9</v>
      </c>
      <c r="D226" s="105">
        <v>0</v>
      </c>
      <c r="E226" s="105">
        <v>0</v>
      </c>
      <c r="F226" s="105">
        <v>0</v>
      </c>
      <c r="G226" s="153">
        <f t="shared" si="58"/>
        <v>0</v>
      </c>
      <c r="H226" s="105">
        <v>1</v>
      </c>
      <c r="I226" s="177">
        <v>0</v>
      </c>
      <c r="J226" s="105">
        <v>2</v>
      </c>
      <c r="K226" s="214">
        <v>0</v>
      </c>
      <c r="L226" s="221">
        <f t="shared" si="59"/>
        <v>3</v>
      </c>
      <c r="M226" s="105">
        <v>0</v>
      </c>
      <c r="N226" s="248">
        <v>0</v>
      </c>
      <c r="O226" s="251">
        <f t="shared" si="56"/>
        <v>3</v>
      </c>
      <c r="P226" s="252">
        <f t="shared" si="57"/>
        <v>3</v>
      </c>
      <c r="Q226" s="276">
        <v>0</v>
      </c>
      <c r="R226" s="178">
        <v>0</v>
      </c>
      <c r="S226" s="276">
        <v>0</v>
      </c>
      <c r="T226" s="248">
        <v>0</v>
      </c>
      <c r="U226" s="276">
        <v>2</v>
      </c>
      <c r="V226" s="177">
        <v>0</v>
      </c>
      <c r="W226" s="251">
        <f t="shared" si="47"/>
        <v>2</v>
      </c>
      <c r="X226" s="263">
        <f t="shared" si="48"/>
        <v>5</v>
      </c>
      <c r="Y226" s="276">
        <v>2</v>
      </c>
      <c r="Z226" s="177">
        <v>0</v>
      </c>
      <c r="AA226" s="276">
        <v>0</v>
      </c>
      <c r="AB226" s="177">
        <v>0</v>
      </c>
      <c r="AC226" s="276">
        <v>0</v>
      </c>
      <c r="AD226" s="177">
        <v>0</v>
      </c>
      <c r="AE226" s="263">
        <f t="shared" si="41"/>
        <v>7</v>
      </c>
    </row>
    <row r="227" spans="1:31" ht="15" x14ac:dyDescent="0.25">
      <c r="A227" s="539"/>
      <c r="B227" s="514" t="s">
        <v>103</v>
      </c>
      <c r="C227" s="3" t="s">
        <v>7</v>
      </c>
      <c r="D227" s="105">
        <v>0</v>
      </c>
      <c r="E227" s="105">
        <v>0</v>
      </c>
      <c r="F227" s="105">
        <v>0</v>
      </c>
      <c r="G227" s="153">
        <f t="shared" si="58"/>
        <v>0</v>
      </c>
      <c r="H227" s="105">
        <v>1</v>
      </c>
      <c r="I227" s="177">
        <v>0</v>
      </c>
      <c r="J227" s="105">
        <v>1</v>
      </c>
      <c r="K227" s="214">
        <v>0</v>
      </c>
      <c r="L227" s="221">
        <f t="shared" si="59"/>
        <v>2</v>
      </c>
      <c r="M227" s="105">
        <v>1</v>
      </c>
      <c r="N227" s="248">
        <v>0</v>
      </c>
      <c r="O227" s="251">
        <f t="shared" si="56"/>
        <v>3</v>
      </c>
      <c r="P227" s="252">
        <f t="shared" si="57"/>
        <v>3</v>
      </c>
      <c r="Q227" s="276">
        <v>0</v>
      </c>
      <c r="R227" s="178">
        <v>0</v>
      </c>
      <c r="S227" s="276">
        <v>1</v>
      </c>
      <c r="T227" s="248">
        <v>0</v>
      </c>
      <c r="U227" s="276">
        <v>1</v>
      </c>
      <c r="V227" s="177">
        <v>0</v>
      </c>
      <c r="W227" s="251">
        <f t="shared" si="47"/>
        <v>2</v>
      </c>
      <c r="X227" s="263">
        <f t="shared" si="48"/>
        <v>5</v>
      </c>
      <c r="Y227" s="276">
        <v>2</v>
      </c>
      <c r="Z227" s="177">
        <v>0</v>
      </c>
      <c r="AA227" s="276">
        <v>0</v>
      </c>
      <c r="AB227" s="177">
        <v>0</v>
      </c>
      <c r="AC227" s="276">
        <v>1</v>
      </c>
      <c r="AD227" s="177">
        <v>0</v>
      </c>
      <c r="AE227" s="263">
        <f t="shared" si="41"/>
        <v>8</v>
      </c>
    </row>
    <row r="228" spans="1:31" ht="15" x14ac:dyDescent="0.25">
      <c r="A228" s="539"/>
      <c r="B228" s="514"/>
      <c r="C228" s="3" t="s">
        <v>8</v>
      </c>
      <c r="D228" s="105">
        <v>0</v>
      </c>
      <c r="E228" s="105">
        <v>0</v>
      </c>
      <c r="F228" s="105">
        <v>0</v>
      </c>
      <c r="G228" s="153">
        <f t="shared" si="58"/>
        <v>0</v>
      </c>
      <c r="H228" s="105">
        <v>0</v>
      </c>
      <c r="I228" s="177">
        <v>0</v>
      </c>
      <c r="J228" s="105">
        <v>1</v>
      </c>
      <c r="K228" s="214">
        <v>0</v>
      </c>
      <c r="L228" s="221">
        <f t="shared" si="59"/>
        <v>1</v>
      </c>
      <c r="M228" s="105">
        <v>0</v>
      </c>
      <c r="N228" s="248">
        <v>0</v>
      </c>
      <c r="O228" s="251">
        <f t="shared" si="56"/>
        <v>1</v>
      </c>
      <c r="P228" s="252">
        <f t="shared" si="57"/>
        <v>1</v>
      </c>
      <c r="Q228" s="276">
        <v>0</v>
      </c>
      <c r="R228" s="178">
        <v>0</v>
      </c>
      <c r="S228" s="276">
        <v>0</v>
      </c>
      <c r="T228" s="248">
        <v>0</v>
      </c>
      <c r="U228" s="276">
        <v>0</v>
      </c>
      <c r="V228" s="177">
        <v>0</v>
      </c>
      <c r="W228" s="251">
        <f t="shared" si="47"/>
        <v>0</v>
      </c>
      <c r="X228" s="263">
        <f t="shared" si="48"/>
        <v>1</v>
      </c>
      <c r="Y228" s="276">
        <v>0</v>
      </c>
      <c r="Z228" s="177">
        <v>0</v>
      </c>
      <c r="AA228" s="276">
        <v>0</v>
      </c>
      <c r="AB228" s="177">
        <v>0</v>
      </c>
      <c r="AC228" s="276">
        <v>0</v>
      </c>
      <c r="AD228" s="177">
        <v>0</v>
      </c>
      <c r="AE228" s="263">
        <f t="shared" si="41"/>
        <v>1</v>
      </c>
    </row>
    <row r="229" spans="1:31" ht="15" x14ac:dyDescent="0.25">
      <c r="A229" s="539"/>
      <c r="B229" s="514"/>
      <c r="C229" s="3" t="s">
        <v>9</v>
      </c>
      <c r="D229" s="105">
        <v>0</v>
      </c>
      <c r="E229" s="105">
        <v>0</v>
      </c>
      <c r="F229" s="105">
        <v>0</v>
      </c>
      <c r="G229" s="153">
        <f t="shared" si="58"/>
        <v>0</v>
      </c>
      <c r="H229" s="105">
        <v>1</v>
      </c>
      <c r="I229" s="177">
        <v>0</v>
      </c>
      <c r="J229" s="105">
        <v>1</v>
      </c>
      <c r="K229" s="214">
        <v>0</v>
      </c>
      <c r="L229" s="221">
        <f t="shared" si="59"/>
        <v>2</v>
      </c>
      <c r="M229" s="105">
        <v>1</v>
      </c>
      <c r="N229" s="248">
        <v>0</v>
      </c>
      <c r="O229" s="251">
        <f t="shared" si="56"/>
        <v>3</v>
      </c>
      <c r="P229" s="252">
        <f t="shared" si="57"/>
        <v>3</v>
      </c>
      <c r="Q229" s="276">
        <v>0</v>
      </c>
      <c r="R229" s="178">
        <v>0</v>
      </c>
      <c r="S229" s="276">
        <v>1</v>
      </c>
      <c r="T229" s="248">
        <v>0</v>
      </c>
      <c r="U229" s="276">
        <v>1</v>
      </c>
      <c r="V229" s="177">
        <v>0</v>
      </c>
      <c r="W229" s="251">
        <f t="shared" si="47"/>
        <v>2</v>
      </c>
      <c r="X229" s="263">
        <f t="shared" si="48"/>
        <v>5</v>
      </c>
      <c r="Y229" s="276">
        <v>1</v>
      </c>
      <c r="Z229" s="177">
        <v>0</v>
      </c>
      <c r="AA229" s="276">
        <v>0</v>
      </c>
      <c r="AB229" s="177">
        <v>0</v>
      </c>
      <c r="AC229" s="276">
        <v>1</v>
      </c>
      <c r="AD229" s="177">
        <v>0</v>
      </c>
      <c r="AE229" s="263">
        <f t="shared" si="41"/>
        <v>7</v>
      </c>
    </row>
    <row r="230" spans="1:31" ht="15" x14ac:dyDescent="0.25">
      <c r="A230" s="539"/>
      <c r="B230" s="514" t="s">
        <v>104</v>
      </c>
      <c r="C230" s="3" t="s">
        <v>7</v>
      </c>
      <c r="D230" s="105">
        <v>0</v>
      </c>
      <c r="E230" s="105">
        <v>1</v>
      </c>
      <c r="F230" s="105">
        <v>1</v>
      </c>
      <c r="G230" s="153">
        <f t="shared" si="58"/>
        <v>2</v>
      </c>
      <c r="H230" s="105">
        <v>2</v>
      </c>
      <c r="I230" s="177">
        <v>0</v>
      </c>
      <c r="J230" s="105">
        <v>7</v>
      </c>
      <c r="K230" s="214">
        <v>0</v>
      </c>
      <c r="L230" s="221">
        <f t="shared" si="59"/>
        <v>11</v>
      </c>
      <c r="M230" s="105">
        <v>7</v>
      </c>
      <c r="N230" s="248">
        <v>0</v>
      </c>
      <c r="O230" s="251">
        <f t="shared" si="56"/>
        <v>16</v>
      </c>
      <c r="P230" s="252">
        <f t="shared" si="57"/>
        <v>18</v>
      </c>
      <c r="Q230" s="276">
        <v>3</v>
      </c>
      <c r="R230" s="178">
        <v>0</v>
      </c>
      <c r="S230" s="276">
        <v>4</v>
      </c>
      <c r="T230" s="248">
        <v>0</v>
      </c>
      <c r="U230" s="276">
        <v>5</v>
      </c>
      <c r="V230" s="177">
        <v>0</v>
      </c>
      <c r="W230" s="251">
        <f t="shared" si="47"/>
        <v>12</v>
      </c>
      <c r="X230" s="263">
        <f t="shared" si="48"/>
        <v>30</v>
      </c>
      <c r="Y230" s="276">
        <v>23</v>
      </c>
      <c r="Z230" s="177">
        <v>0</v>
      </c>
      <c r="AA230" s="276">
        <v>1</v>
      </c>
      <c r="AB230" s="177">
        <v>0</v>
      </c>
      <c r="AC230" s="276">
        <v>17</v>
      </c>
      <c r="AD230" s="177">
        <v>0</v>
      </c>
      <c r="AE230" s="263">
        <f t="shared" si="41"/>
        <v>71</v>
      </c>
    </row>
    <row r="231" spans="1:31" ht="15" x14ac:dyDescent="0.25">
      <c r="A231" s="539"/>
      <c r="B231" s="514"/>
      <c r="C231" s="3" t="s">
        <v>8</v>
      </c>
      <c r="D231" s="105">
        <v>0</v>
      </c>
      <c r="E231" s="105">
        <v>0</v>
      </c>
      <c r="F231" s="105">
        <v>0</v>
      </c>
      <c r="G231" s="153">
        <f t="shared" si="58"/>
        <v>0</v>
      </c>
      <c r="H231" s="105">
        <v>0</v>
      </c>
      <c r="I231" s="177">
        <v>0</v>
      </c>
      <c r="J231" s="105">
        <v>0</v>
      </c>
      <c r="K231" s="214">
        <v>0</v>
      </c>
      <c r="L231" s="221">
        <f t="shared" si="59"/>
        <v>0</v>
      </c>
      <c r="M231" s="105">
        <v>0</v>
      </c>
      <c r="N231" s="248">
        <v>0</v>
      </c>
      <c r="O231" s="251">
        <f t="shared" si="56"/>
        <v>0</v>
      </c>
      <c r="P231" s="252">
        <f t="shared" si="57"/>
        <v>0</v>
      </c>
      <c r="Q231" s="276">
        <v>0</v>
      </c>
      <c r="R231" s="178">
        <v>0</v>
      </c>
      <c r="S231" s="276">
        <v>0</v>
      </c>
      <c r="T231" s="248">
        <v>0</v>
      </c>
      <c r="U231" s="276">
        <v>0</v>
      </c>
      <c r="V231" s="177">
        <v>0</v>
      </c>
      <c r="W231" s="251">
        <f t="shared" si="47"/>
        <v>0</v>
      </c>
      <c r="X231" s="263">
        <f t="shared" si="48"/>
        <v>0</v>
      </c>
      <c r="Y231" s="276">
        <v>0</v>
      </c>
      <c r="Z231" s="177">
        <v>0</v>
      </c>
      <c r="AA231" s="276">
        <v>0</v>
      </c>
      <c r="AB231" s="177">
        <v>0</v>
      </c>
      <c r="AC231" s="276">
        <v>0</v>
      </c>
      <c r="AD231" s="177">
        <v>0</v>
      </c>
      <c r="AE231" s="263">
        <f t="shared" si="41"/>
        <v>0</v>
      </c>
    </row>
    <row r="232" spans="1:31" ht="15" x14ac:dyDescent="0.25">
      <c r="A232" s="539"/>
      <c r="B232" s="514"/>
      <c r="C232" s="3" t="s">
        <v>9</v>
      </c>
      <c r="D232" s="105">
        <v>0</v>
      </c>
      <c r="E232" s="105">
        <v>1</v>
      </c>
      <c r="F232" s="105">
        <v>1</v>
      </c>
      <c r="G232" s="153">
        <f t="shared" si="58"/>
        <v>2</v>
      </c>
      <c r="H232" s="105">
        <v>1</v>
      </c>
      <c r="I232" s="177">
        <v>0</v>
      </c>
      <c r="J232" s="105">
        <v>4</v>
      </c>
      <c r="K232" s="214">
        <v>0</v>
      </c>
      <c r="L232" s="221">
        <f t="shared" si="59"/>
        <v>7</v>
      </c>
      <c r="M232" s="105">
        <v>7</v>
      </c>
      <c r="N232" s="248">
        <v>0</v>
      </c>
      <c r="O232" s="251">
        <f t="shared" si="56"/>
        <v>12</v>
      </c>
      <c r="P232" s="252">
        <f t="shared" si="57"/>
        <v>14</v>
      </c>
      <c r="Q232" s="276">
        <v>4</v>
      </c>
      <c r="R232" s="178">
        <v>0</v>
      </c>
      <c r="S232" s="276">
        <v>1</v>
      </c>
      <c r="T232" s="248">
        <v>0</v>
      </c>
      <c r="U232" s="276">
        <v>4</v>
      </c>
      <c r="V232" s="177">
        <v>0</v>
      </c>
      <c r="W232" s="251">
        <f t="shared" si="47"/>
        <v>9</v>
      </c>
      <c r="X232" s="263">
        <f t="shared" si="48"/>
        <v>23</v>
      </c>
      <c r="Y232" s="276">
        <v>10</v>
      </c>
      <c r="Z232" s="177">
        <v>0</v>
      </c>
      <c r="AA232" s="276">
        <v>1</v>
      </c>
      <c r="AB232" s="177">
        <v>0</v>
      </c>
      <c r="AC232" s="276">
        <v>19</v>
      </c>
      <c r="AD232" s="177">
        <v>0</v>
      </c>
      <c r="AE232" s="263">
        <f t="shared" si="41"/>
        <v>53</v>
      </c>
    </row>
    <row r="233" spans="1:31" ht="15" x14ac:dyDescent="0.25">
      <c r="A233" s="539"/>
      <c r="B233" s="514" t="s">
        <v>798</v>
      </c>
      <c r="C233" s="3" t="s">
        <v>7</v>
      </c>
      <c r="D233" s="376"/>
      <c r="E233" s="376"/>
      <c r="F233" s="382"/>
      <c r="G233" s="153"/>
      <c r="H233" s="376"/>
      <c r="I233" s="383"/>
      <c r="J233" s="376"/>
      <c r="K233" s="382"/>
      <c r="L233" s="221"/>
      <c r="M233" s="105">
        <v>0</v>
      </c>
      <c r="N233" s="248">
        <v>0</v>
      </c>
      <c r="O233" s="251">
        <f t="shared" si="56"/>
        <v>0</v>
      </c>
      <c r="P233" s="252">
        <f t="shared" si="57"/>
        <v>0</v>
      </c>
      <c r="Q233" s="276">
        <v>0</v>
      </c>
      <c r="R233" s="178">
        <v>0</v>
      </c>
      <c r="S233" s="276">
        <v>0</v>
      </c>
      <c r="T233" s="248">
        <v>0</v>
      </c>
      <c r="U233" s="276">
        <v>0</v>
      </c>
      <c r="V233" s="177">
        <v>0</v>
      </c>
      <c r="W233" s="251">
        <f t="shared" si="47"/>
        <v>0</v>
      </c>
      <c r="X233" s="263">
        <f t="shared" si="48"/>
        <v>0</v>
      </c>
      <c r="Y233" s="276">
        <v>0</v>
      </c>
      <c r="Z233" s="177">
        <v>0</v>
      </c>
      <c r="AA233" s="276">
        <v>0</v>
      </c>
      <c r="AB233" s="177">
        <v>0</v>
      </c>
      <c r="AC233" s="276">
        <v>0</v>
      </c>
      <c r="AD233" s="177">
        <v>0</v>
      </c>
      <c r="AE233" s="263">
        <f t="shared" si="41"/>
        <v>0</v>
      </c>
    </row>
    <row r="234" spans="1:31" ht="15" x14ac:dyDescent="0.25">
      <c r="A234" s="539"/>
      <c r="B234" s="514"/>
      <c r="C234" s="3" t="s">
        <v>8</v>
      </c>
      <c r="D234" s="376"/>
      <c r="E234" s="376"/>
      <c r="F234" s="382"/>
      <c r="G234" s="153"/>
      <c r="H234" s="376"/>
      <c r="I234" s="383"/>
      <c r="J234" s="376"/>
      <c r="K234" s="382"/>
      <c r="L234" s="221"/>
      <c r="M234" s="105">
        <v>0</v>
      </c>
      <c r="N234" s="248">
        <v>0</v>
      </c>
      <c r="O234" s="251">
        <f t="shared" si="56"/>
        <v>0</v>
      </c>
      <c r="P234" s="252">
        <f t="shared" si="57"/>
        <v>0</v>
      </c>
      <c r="Q234" s="276">
        <v>0</v>
      </c>
      <c r="R234" s="178">
        <v>0</v>
      </c>
      <c r="S234" s="276">
        <v>0</v>
      </c>
      <c r="T234" s="248">
        <v>0</v>
      </c>
      <c r="U234" s="276"/>
      <c r="V234" s="177">
        <v>0</v>
      </c>
      <c r="W234" s="251">
        <f t="shared" si="47"/>
        <v>0</v>
      </c>
      <c r="X234" s="263">
        <f t="shared" si="48"/>
        <v>0</v>
      </c>
      <c r="Y234" s="276">
        <v>0</v>
      </c>
      <c r="Z234" s="177">
        <v>0</v>
      </c>
      <c r="AA234" s="276">
        <v>0</v>
      </c>
      <c r="AB234" s="177">
        <v>0</v>
      </c>
      <c r="AC234" s="276">
        <v>0</v>
      </c>
      <c r="AD234" s="177">
        <v>0</v>
      </c>
      <c r="AE234" s="263">
        <f t="shared" si="41"/>
        <v>0</v>
      </c>
    </row>
    <row r="235" spans="1:31" ht="15" x14ac:dyDescent="0.25">
      <c r="A235" s="539"/>
      <c r="B235" s="514"/>
      <c r="C235" s="3" t="s">
        <v>9</v>
      </c>
      <c r="D235" s="376"/>
      <c r="E235" s="376"/>
      <c r="F235" s="382"/>
      <c r="G235" s="153"/>
      <c r="H235" s="376"/>
      <c r="I235" s="383"/>
      <c r="J235" s="376"/>
      <c r="K235" s="382"/>
      <c r="L235" s="221"/>
      <c r="M235" s="105">
        <v>0</v>
      </c>
      <c r="N235" s="248">
        <v>0</v>
      </c>
      <c r="O235" s="251">
        <f t="shared" si="56"/>
        <v>0</v>
      </c>
      <c r="P235" s="252">
        <f t="shared" si="57"/>
        <v>0</v>
      </c>
      <c r="Q235" s="276">
        <v>0</v>
      </c>
      <c r="R235" s="178">
        <v>0</v>
      </c>
      <c r="S235" s="276">
        <v>0</v>
      </c>
      <c r="T235" s="248">
        <v>0</v>
      </c>
      <c r="U235" s="276"/>
      <c r="V235" s="177">
        <v>0</v>
      </c>
      <c r="W235" s="251">
        <f t="shared" si="47"/>
        <v>0</v>
      </c>
      <c r="X235" s="263">
        <f t="shared" si="48"/>
        <v>0</v>
      </c>
      <c r="Y235" s="276">
        <v>0</v>
      </c>
      <c r="Z235" s="177">
        <v>0</v>
      </c>
      <c r="AA235" s="276">
        <v>0</v>
      </c>
      <c r="AB235" s="177">
        <v>0</v>
      </c>
      <c r="AC235" s="276">
        <v>0</v>
      </c>
      <c r="AD235" s="177">
        <v>0</v>
      </c>
      <c r="AE235" s="263">
        <f t="shared" si="41"/>
        <v>0</v>
      </c>
    </row>
    <row r="236" spans="1:31" ht="15" x14ac:dyDescent="0.25">
      <c r="A236" s="539"/>
      <c r="B236" s="514" t="s">
        <v>799</v>
      </c>
      <c r="C236" s="3" t="s">
        <v>7</v>
      </c>
      <c r="D236" s="376"/>
      <c r="E236" s="376"/>
      <c r="F236" s="382"/>
      <c r="G236" s="153"/>
      <c r="H236" s="376"/>
      <c r="I236" s="383"/>
      <c r="J236" s="376"/>
      <c r="K236" s="382"/>
      <c r="L236" s="221"/>
      <c r="M236" s="105">
        <v>0</v>
      </c>
      <c r="N236" s="248">
        <v>0</v>
      </c>
      <c r="O236" s="251">
        <f t="shared" si="56"/>
        <v>0</v>
      </c>
      <c r="P236" s="252">
        <f t="shared" si="57"/>
        <v>0</v>
      </c>
      <c r="Q236" s="276">
        <v>0</v>
      </c>
      <c r="R236" s="178">
        <v>0</v>
      </c>
      <c r="S236" s="276">
        <v>0</v>
      </c>
      <c r="T236" s="248">
        <v>0</v>
      </c>
      <c r="U236" s="276">
        <v>0</v>
      </c>
      <c r="V236" s="177">
        <v>0</v>
      </c>
      <c r="W236" s="251">
        <f t="shared" si="47"/>
        <v>0</v>
      </c>
      <c r="X236" s="263">
        <f t="shared" si="48"/>
        <v>0</v>
      </c>
      <c r="Y236" s="276">
        <v>0</v>
      </c>
      <c r="Z236" s="177">
        <v>0</v>
      </c>
      <c r="AA236" s="276">
        <v>0</v>
      </c>
      <c r="AB236" s="177">
        <v>0</v>
      </c>
      <c r="AC236" s="276">
        <v>0</v>
      </c>
      <c r="AD236" s="177">
        <v>0</v>
      </c>
      <c r="AE236" s="263">
        <f t="shared" si="41"/>
        <v>0</v>
      </c>
    </row>
    <row r="237" spans="1:31" ht="15" x14ac:dyDescent="0.25">
      <c r="A237" s="539"/>
      <c r="B237" s="514"/>
      <c r="C237" s="3" t="s">
        <v>8</v>
      </c>
      <c r="D237" s="376"/>
      <c r="E237" s="376"/>
      <c r="F237" s="382"/>
      <c r="G237" s="153"/>
      <c r="H237" s="376"/>
      <c r="I237" s="383"/>
      <c r="J237" s="376"/>
      <c r="K237" s="382"/>
      <c r="L237" s="221"/>
      <c r="M237" s="105">
        <v>0</v>
      </c>
      <c r="N237" s="248">
        <v>0</v>
      </c>
      <c r="O237" s="251">
        <f t="shared" si="56"/>
        <v>0</v>
      </c>
      <c r="P237" s="252">
        <f t="shared" si="57"/>
        <v>0</v>
      </c>
      <c r="Q237" s="276">
        <v>0</v>
      </c>
      <c r="R237" s="178">
        <v>0</v>
      </c>
      <c r="S237" s="276">
        <v>0</v>
      </c>
      <c r="T237" s="248">
        <v>0</v>
      </c>
      <c r="U237" s="276"/>
      <c r="V237" s="177">
        <v>0</v>
      </c>
      <c r="W237" s="251">
        <f t="shared" si="47"/>
        <v>0</v>
      </c>
      <c r="X237" s="263">
        <f t="shared" si="48"/>
        <v>0</v>
      </c>
      <c r="Y237" s="276">
        <v>0</v>
      </c>
      <c r="Z237" s="177">
        <v>0</v>
      </c>
      <c r="AA237" s="276">
        <v>0</v>
      </c>
      <c r="AB237" s="177">
        <v>0</v>
      </c>
      <c r="AC237" s="276">
        <v>0</v>
      </c>
      <c r="AD237" s="177">
        <v>0</v>
      </c>
      <c r="AE237" s="263">
        <f t="shared" si="41"/>
        <v>0</v>
      </c>
    </row>
    <row r="238" spans="1:31" ht="15" x14ac:dyDescent="0.25">
      <c r="A238" s="539"/>
      <c r="B238" s="514"/>
      <c r="C238" s="3" t="s">
        <v>9</v>
      </c>
      <c r="D238" s="376"/>
      <c r="E238" s="376"/>
      <c r="F238" s="382"/>
      <c r="G238" s="153"/>
      <c r="H238" s="376"/>
      <c r="I238" s="383"/>
      <c r="J238" s="376"/>
      <c r="K238" s="382"/>
      <c r="L238" s="221"/>
      <c r="M238" s="105">
        <v>0</v>
      </c>
      <c r="N238" s="248">
        <v>0</v>
      </c>
      <c r="O238" s="251">
        <f t="shared" si="56"/>
        <v>0</v>
      </c>
      <c r="P238" s="252">
        <f t="shared" si="57"/>
        <v>0</v>
      </c>
      <c r="Q238" s="276">
        <v>0</v>
      </c>
      <c r="R238" s="178">
        <v>0</v>
      </c>
      <c r="S238" s="276">
        <v>0</v>
      </c>
      <c r="T238" s="248">
        <v>0</v>
      </c>
      <c r="U238" s="276"/>
      <c r="V238" s="177">
        <v>0</v>
      </c>
      <c r="W238" s="251">
        <f t="shared" si="47"/>
        <v>0</v>
      </c>
      <c r="X238" s="263">
        <f t="shared" si="48"/>
        <v>0</v>
      </c>
      <c r="Y238" s="276">
        <v>0</v>
      </c>
      <c r="Z238" s="177">
        <v>0</v>
      </c>
      <c r="AA238" s="276">
        <v>0</v>
      </c>
      <c r="AB238" s="177">
        <v>0</v>
      </c>
      <c r="AC238" s="276">
        <v>0</v>
      </c>
      <c r="AD238" s="177">
        <v>0</v>
      </c>
      <c r="AE238" s="263">
        <f t="shared" si="41"/>
        <v>0</v>
      </c>
    </row>
    <row r="239" spans="1:31" ht="15" x14ac:dyDescent="0.25">
      <c r="A239" s="539"/>
      <c r="B239" s="550" t="s">
        <v>800</v>
      </c>
      <c r="C239" s="243" t="s">
        <v>7</v>
      </c>
      <c r="D239" s="376"/>
      <c r="E239" s="376"/>
      <c r="F239" s="382"/>
      <c r="G239" s="153"/>
      <c r="H239" s="376"/>
      <c r="I239" s="383"/>
      <c r="J239" s="376"/>
      <c r="K239" s="382"/>
      <c r="L239" s="221"/>
      <c r="M239" s="105">
        <v>0</v>
      </c>
      <c r="N239" s="248">
        <v>0</v>
      </c>
      <c r="O239" s="251">
        <f t="shared" si="56"/>
        <v>0</v>
      </c>
      <c r="P239" s="252">
        <f t="shared" si="57"/>
        <v>0</v>
      </c>
      <c r="Q239" s="288"/>
      <c r="R239" s="178">
        <v>0</v>
      </c>
      <c r="S239" s="288"/>
      <c r="T239" s="248">
        <v>0</v>
      </c>
      <c r="U239" s="288"/>
      <c r="V239" s="177">
        <v>0</v>
      </c>
      <c r="W239" s="251">
        <f t="shared" si="47"/>
        <v>0</v>
      </c>
      <c r="X239" s="263">
        <f t="shared" si="48"/>
        <v>0</v>
      </c>
      <c r="Y239" s="288">
        <v>0</v>
      </c>
      <c r="Z239" s="177">
        <v>0</v>
      </c>
      <c r="AA239" s="288">
        <v>0</v>
      </c>
      <c r="AB239" s="177">
        <v>0</v>
      </c>
      <c r="AC239" s="288">
        <v>0</v>
      </c>
      <c r="AD239" s="177">
        <v>0</v>
      </c>
      <c r="AE239" s="263">
        <f t="shared" si="41"/>
        <v>0</v>
      </c>
    </row>
    <row r="240" spans="1:31" ht="15" x14ac:dyDescent="0.25">
      <c r="A240" s="539"/>
      <c r="B240" s="550"/>
      <c r="C240" s="243" t="s">
        <v>8</v>
      </c>
      <c r="D240" s="376"/>
      <c r="E240" s="376"/>
      <c r="F240" s="382"/>
      <c r="G240" s="153"/>
      <c r="H240" s="376"/>
      <c r="I240" s="383"/>
      <c r="J240" s="376"/>
      <c r="K240" s="382"/>
      <c r="L240" s="221"/>
      <c r="M240" s="105">
        <v>0</v>
      </c>
      <c r="N240" s="248">
        <v>0</v>
      </c>
      <c r="O240" s="251">
        <f t="shared" si="56"/>
        <v>0</v>
      </c>
      <c r="P240" s="252">
        <f t="shared" si="57"/>
        <v>0</v>
      </c>
      <c r="Q240" s="288"/>
      <c r="R240" s="178">
        <v>0</v>
      </c>
      <c r="S240" s="288"/>
      <c r="T240" s="248">
        <v>0</v>
      </c>
      <c r="U240" s="288"/>
      <c r="V240" s="177">
        <v>0</v>
      </c>
      <c r="W240" s="251">
        <f t="shared" si="47"/>
        <v>0</v>
      </c>
      <c r="X240" s="263">
        <f t="shared" si="48"/>
        <v>0</v>
      </c>
      <c r="Y240" s="288">
        <v>0</v>
      </c>
      <c r="Z240" s="177">
        <v>0</v>
      </c>
      <c r="AA240" s="288">
        <v>0</v>
      </c>
      <c r="AB240" s="177">
        <v>0</v>
      </c>
      <c r="AC240" s="288">
        <v>0</v>
      </c>
      <c r="AD240" s="177">
        <v>0</v>
      </c>
      <c r="AE240" s="263">
        <f t="shared" si="41"/>
        <v>0</v>
      </c>
    </row>
    <row r="241" spans="1:31" ht="15" x14ac:dyDescent="0.25">
      <c r="A241" s="539"/>
      <c r="B241" s="550"/>
      <c r="C241" s="243" t="s">
        <v>9</v>
      </c>
      <c r="D241" s="376"/>
      <c r="E241" s="376"/>
      <c r="F241" s="382"/>
      <c r="G241" s="153"/>
      <c r="H241" s="376"/>
      <c r="I241" s="383"/>
      <c r="J241" s="376"/>
      <c r="K241" s="382"/>
      <c r="L241" s="221"/>
      <c r="M241" s="105">
        <v>0</v>
      </c>
      <c r="N241" s="248">
        <v>0</v>
      </c>
      <c r="O241" s="251">
        <f t="shared" si="56"/>
        <v>0</v>
      </c>
      <c r="P241" s="252">
        <f t="shared" si="57"/>
        <v>0</v>
      </c>
      <c r="Q241" s="288"/>
      <c r="R241" s="178">
        <v>0</v>
      </c>
      <c r="S241" s="288"/>
      <c r="T241" s="248">
        <v>0</v>
      </c>
      <c r="U241" s="288"/>
      <c r="V241" s="177">
        <v>0</v>
      </c>
      <c r="W241" s="251">
        <f t="shared" si="47"/>
        <v>0</v>
      </c>
      <c r="X241" s="263">
        <f t="shared" si="48"/>
        <v>0</v>
      </c>
      <c r="Y241" s="288">
        <v>0</v>
      </c>
      <c r="Z241" s="177">
        <v>0</v>
      </c>
      <c r="AA241" s="288">
        <v>0</v>
      </c>
      <c r="AB241" s="177">
        <v>0</v>
      </c>
      <c r="AC241" s="288">
        <v>0</v>
      </c>
      <c r="AD241" s="177">
        <v>0</v>
      </c>
      <c r="AE241" s="263">
        <f t="shared" si="41"/>
        <v>0</v>
      </c>
    </row>
    <row r="242" spans="1:31" ht="15" x14ac:dyDescent="0.25">
      <c r="A242" s="539"/>
      <c r="B242" s="514" t="s">
        <v>801</v>
      </c>
      <c r="C242" s="3" t="s">
        <v>7</v>
      </c>
      <c r="D242" s="376"/>
      <c r="E242" s="376"/>
      <c r="F242" s="382"/>
      <c r="G242" s="153"/>
      <c r="H242" s="376"/>
      <c r="I242" s="383"/>
      <c r="J242" s="376"/>
      <c r="K242" s="382"/>
      <c r="L242" s="221"/>
      <c r="M242" s="105">
        <v>0</v>
      </c>
      <c r="N242" s="248">
        <v>0</v>
      </c>
      <c r="O242" s="251">
        <f t="shared" si="56"/>
        <v>0</v>
      </c>
      <c r="P242" s="252">
        <f t="shared" si="57"/>
        <v>0</v>
      </c>
      <c r="Q242" s="276">
        <v>0</v>
      </c>
      <c r="R242" s="178">
        <v>0</v>
      </c>
      <c r="S242" s="276">
        <v>0</v>
      </c>
      <c r="T242" s="248">
        <v>0</v>
      </c>
      <c r="U242" s="276">
        <v>0</v>
      </c>
      <c r="V242" s="177">
        <v>0</v>
      </c>
      <c r="W242" s="251">
        <f t="shared" si="47"/>
        <v>0</v>
      </c>
      <c r="X242" s="263">
        <f t="shared" si="48"/>
        <v>0</v>
      </c>
      <c r="Y242" s="276">
        <v>0</v>
      </c>
      <c r="Z242" s="177">
        <v>0</v>
      </c>
      <c r="AA242" s="276">
        <v>0</v>
      </c>
      <c r="AB242" s="177">
        <v>0</v>
      </c>
      <c r="AC242" s="276">
        <v>0</v>
      </c>
      <c r="AD242" s="177">
        <v>0</v>
      </c>
      <c r="AE242" s="263">
        <f t="shared" si="41"/>
        <v>0</v>
      </c>
    </row>
    <row r="243" spans="1:31" ht="15" x14ac:dyDescent="0.25">
      <c r="A243" s="539"/>
      <c r="B243" s="514"/>
      <c r="C243" s="3" t="s">
        <v>8</v>
      </c>
      <c r="D243" s="376"/>
      <c r="E243" s="376"/>
      <c r="F243" s="382"/>
      <c r="G243" s="153"/>
      <c r="H243" s="376"/>
      <c r="I243" s="383"/>
      <c r="J243" s="376"/>
      <c r="K243" s="382"/>
      <c r="L243" s="221"/>
      <c r="M243" s="105">
        <v>0</v>
      </c>
      <c r="N243" s="248">
        <v>0</v>
      </c>
      <c r="O243" s="251">
        <f t="shared" si="56"/>
        <v>0</v>
      </c>
      <c r="P243" s="252">
        <f t="shared" si="57"/>
        <v>0</v>
      </c>
      <c r="Q243" s="276">
        <v>0</v>
      </c>
      <c r="R243" s="178">
        <v>0</v>
      </c>
      <c r="S243" s="276">
        <v>0</v>
      </c>
      <c r="T243" s="248">
        <v>0</v>
      </c>
      <c r="U243" s="276"/>
      <c r="V243" s="177">
        <v>0</v>
      </c>
      <c r="W243" s="251">
        <f t="shared" si="47"/>
        <v>0</v>
      </c>
      <c r="X243" s="263">
        <f t="shared" si="48"/>
        <v>0</v>
      </c>
      <c r="Y243" s="276">
        <v>0</v>
      </c>
      <c r="Z243" s="177">
        <v>0</v>
      </c>
      <c r="AA243" s="276">
        <v>0</v>
      </c>
      <c r="AB243" s="177">
        <v>0</v>
      </c>
      <c r="AC243" s="276">
        <v>0</v>
      </c>
      <c r="AD243" s="177">
        <v>0</v>
      </c>
      <c r="AE243" s="263">
        <f t="shared" si="41"/>
        <v>0</v>
      </c>
    </row>
    <row r="244" spans="1:31" ht="15" x14ac:dyDescent="0.25">
      <c r="A244" s="539"/>
      <c r="B244" s="514"/>
      <c r="C244" s="3" t="s">
        <v>9</v>
      </c>
      <c r="D244" s="376"/>
      <c r="E244" s="376"/>
      <c r="F244" s="382"/>
      <c r="G244" s="153"/>
      <c r="H244" s="376"/>
      <c r="I244" s="383"/>
      <c r="J244" s="376"/>
      <c r="K244" s="382"/>
      <c r="L244" s="221"/>
      <c r="M244" s="105">
        <v>0</v>
      </c>
      <c r="N244" s="248">
        <v>0</v>
      </c>
      <c r="O244" s="251">
        <f t="shared" si="56"/>
        <v>0</v>
      </c>
      <c r="P244" s="252">
        <f t="shared" si="57"/>
        <v>0</v>
      </c>
      <c r="Q244" s="276">
        <v>0</v>
      </c>
      <c r="R244" s="178">
        <v>0</v>
      </c>
      <c r="S244" s="276">
        <v>0</v>
      </c>
      <c r="T244" s="248">
        <v>0</v>
      </c>
      <c r="U244" s="276"/>
      <c r="V244" s="177">
        <v>0</v>
      </c>
      <c r="W244" s="251">
        <f t="shared" si="47"/>
        <v>0</v>
      </c>
      <c r="X244" s="263">
        <f t="shared" si="48"/>
        <v>0</v>
      </c>
      <c r="Y244" s="276">
        <v>0</v>
      </c>
      <c r="Z244" s="177">
        <v>0</v>
      </c>
      <c r="AA244" s="276">
        <v>0</v>
      </c>
      <c r="AB244" s="177">
        <v>0</v>
      </c>
      <c r="AC244" s="276">
        <v>0</v>
      </c>
      <c r="AD244" s="177">
        <v>0</v>
      </c>
      <c r="AE244" s="263">
        <f t="shared" si="41"/>
        <v>0</v>
      </c>
    </row>
    <row r="245" spans="1:31" ht="15" x14ac:dyDescent="0.25">
      <c r="A245" s="539"/>
      <c r="B245" s="524" t="s">
        <v>105</v>
      </c>
      <c r="C245" s="524"/>
      <c r="D245" s="105">
        <v>0</v>
      </c>
      <c r="E245" s="105">
        <v>1</v>
      </c>
      <c r="F245" s="104">
        <v>1</v>
      </c>
      <c r="G245" s="153">
        <f t="shared" si="58"/>
        <v>2</v>
      </c>
      <c r="H245" s="105">
        <f>H224+H227+H230</f>
        <v>5</v>
      </c>
      <c r="I245" s="177">
        <v>0</v>
      </c>
      <c r="J245" s="105">
        <v>10</v>
      </c>
      <c r="K245" s="214">
        <v>0</v>
      </c>
      <c r="L245" s="221">
        <f t="shared" si="59"/>
        <v>17</v>
      </c>
      <c r="M245" s="105">
        <v>8</v>
      </c>
      <c r="N245" s="248">
        <v>0</v>
      </c>
      <c r="O245" s="251">
        <f t="shared" si="56"/>
        <v>23</v>
      </c>
      <c r="P245" s="252">
        <f t="shared" si="57"/>
        <v>25</v>
      </c>
      <c r="Q245" s="105">
        <v>3</v>
      </c>
      <c r="R245" s="178">
        <v>0</v>
      </c>
      <c r="S245" s="105">
        <v>5</v>
      </c>
      <c r="T245" s="248">
        <v>0</v>
      </c>
      <c r="U245" s="105">
        <v>8</v>
      </c>
      <c r="V245" s="177">
        <v>0</v>
      </c>
      <c r="W245" s="251">
        <f t="shared" si="47"/>
        <v>16</v>
      </c>
      <c r="X245" s="263">
        <f t="shared" si="48"/>
        <v>41</v>
      </c>
      <c r="Y245" s="105">
        <f t="shared" ref="Y245:Y247" si="60">Y224+Y227+Y230+Y233+Y236+Y239+Y242</f>
        <v>31</v>
      </c>
      <c r="Z245" s="177">
        <v>0</v>
      </c>
      <c r="AA245" s="105">
        <f t="shared" ref="AA245:AA247" si="61">AA224+AA227+AA230+AA233+AA236+AA239+AA242</f>
        <v>1</v>
      </c>
      <c r="AB245" s="177">
        <v>0</v>
      </c>
      <c r="AC245" s="105">
        <f t="shared" ref="AC245:AC247" si="62">AC224+AC227+AC230+AC233+AC236+AC239+AC242</f>
        <v>18</v>
      </c>
      <c r="AD245" s="177">
        <v>0</v>
      </c>
      <c r="AE245" s="263">
        <f t="shared" si="41"/>
        <v>91</v>
      </c>
    </row>
    <row r="246" spans="1:31" ht="15" x14ac:dyDescent="0.25">
      <c r="A246" s="539"/>
      <c r="B246" s="524" t="s">
        <v>106</v>
      </c>
      <c r="C246" s="524"/>
      <c r="D246" s="105">
        <v>0</v>
      </c>
      <c r="E246" s="105">
        <v>0</v>
      </c>
      <c r="F246" s="105">
        <v>0</v>
      </c>
      <c r="G246" s="153">
        <f t="shared" si="58"/>
        <v>0</v>
      </c>
      <c r="H246" s="105">
        <f>H225+H228+H231</f>
        <v>0</v>
      </c>
      <c r="I246" s="177">
        <v>0</v>
      </c>
      <c r="J246" s="105">
        <v>2</v>
      </c>
      <c r="K246" s="214">
        <v>0</v>
      </c>
      <c r="L246" s="221">
        <f t="shared" si="59"/>
        <v>2</v>
      </c>
      <c r="M246" s="105">
        <v>0</v>
      </c>
      <c r="N246" s="248">
        <v>0</v>
      </c>
      <c r="O246" s="251">
        <f t="shared" si="56"/>
        <v>2</v>
      </c>
      <c r="P246" s="252">
        <f t="shared" si="57"/>
        <v>2</v>
      </c>
      <c r="Q246" s="105">
        <v>0</v>
      </c>
      <c r="R246" s="178">
        <v>0</v>
      </c>
      <c r="S246" s="105">
        <v>0</v>
      </c>
      <c r="T246" s="248">
        <v>0</v>
      </c>
      <c r="U246" s="105">
        <v>0</v>
      </c>
      <c r="V246" s="177">
        <v>0</v>
      </c>
      <c r="W246" s="251">
        <f t="shared" si="47"/>
        <v>0</v>
      </c>
      <c r="X246" s="263">
        <f t="shared" si="48"/>
        <v>2</v>
      </c>
      <c r="Y246" s="105">
        <f t="shared" si="60"/>
        <v>0</v>
      </c>
      <c r="Z246" s="177">
        <v>0</v>
      </c>
      <c r="AA246" s="105">
        <f t="shared" si="61"/>
        <v>0</v>
      </c>
      <c r="AB246" s="177">
        <v>0</v>
      </c>
      <c r="AC246" s="105">
        <f t="shared" si="62"/>
        <v>0</v>
      </c>
      <c r="AD246" s="177">
        <v>0</v>
      </c>
      <c r="AE246" s="263">
        <f t="shared" si="41"/>
        <v>2</v>
      </c>
    </row>
    <row r="247" spans="1:31" ht="15.75" thickBot="1" x14ac:dyDescent="0.3">
      <c r="A247" s="540"/>
      <c r="B247" s="525" t="s">
        <v>107</v>
      </c>
      <c r="C247" s="525"/>
      <c r="D247" s="106">
        <v>0</v>
      </c>
      <c r="E247" s="106">
        <v>1</v>
      </c>
      <c r="F247" s="105">
        <v>1</v>
      </c>
      <c r="G247" s="153">
        <f t="shared" si="58"/>
        <v>2</v>
      </c>
      <c r="H247" s="105">
        <f>H226+H229+H232</f>
        <v>3</v>
      </c>
      <c r="I247" s="177">
        <v>0</v>
      </c>
      <c r="J247" s="105">
        <v>7</v>
      </c>
      <c r="K247" s="214">
        <v>0</v>
      </c>
      <c r="L247" s="221">
        <f t="shared" si="59"/>
        <v>12</v>
      </c>
      <c r="M247" s="105">
        <v>8</v>
      </c>
      <c r="N247" s="248">
        <v>0</v>
      </c>
      <c r="O247" s="251">
        <f t="shared" si="56"/>
        <v>18</v>
      </c>
      <c r="P247" s="252">
        <f t="shared" si="57"/>
        <v>20</v>
      </c>
      <c r="Q247" s="105">
        <v>4</v>
      </c>
      <c r="R247" s="178">
        <v>0</v>
      </c>
      <c r="S247" s="105">
        <v>2</v>
      </c>
      <c r="T247" s="248">
        <v>0</v>
      </c>
      <c r="U247" s="105">
        <v>7</v>
      </c>
      <c r="V247" s="177">
        <v>0</v>
      </c>
      <c r="W247" s="251">
        <f t="shared" si="47"/>
        <v>13</v>
      </c>
      <c r="X247" s="263">
        <f t="shared" si="48"/>
        <v>33</v>
      </c>
      <c r="Y247" s="105">
        <f t="shared" si="60"/>
        <v>13</v>
      </c>
      <c r="Z247" s="177">
        <v>0</v>
      </c>
      <c r="AA247" s="105">
        <f t="shared" si="61"/>
        <v>1</v>
      </c>
      <c r="AB247" s="177">
        <v>0</v>
      </c>
      <c r="AC247" s="105">
        <f t="shared" si="62"/>
        <v>20</v>
      </c>
      <c r="AD247" s="177">
        <v>0</v>
      </c>
      <c r="AE247" s="263">
        <f t="shared" si="41"/>
        <v>67</v>
      </c>
    </row>
    <row r="248" spans="1:31" ht="15.75" thickBot="1" x14ac:dyDescent="0.3">
      <c r="A248" s="539" t="s">
        <v>108</v>
      </c>
      <c r="B248" s="513" t="s">
        <v>92</v>
      </c>
      <c r="C248" s="16" t="s">
        <v>7</v>
      </c>
      <c r="D248" s="107">
        <v>0</v>
      </c>
      <c r="E248" s="107">
        <v>0</v>
      </c>
      <c r="F248" s="107">
        <v>0</v>
      </c>
      <c r="G248" s="153">
        <f>D248+E248+F248</f>
        <v>0</v>
      </c>
      <c r="H248" s="105">
        <v>0</v>
      </c>
      <c r="I248" s="177">
        <v>0</v>
      </c>
      <c r="J248" s="107">
        <v>0</v>
      </c>
      <c r="K248" s="214">
        <v>0</v>
      </c>
      <c r="L248" s="221">
        <f t="shared" si="59"/>
        <v>0</v>
      </c>
      <c r="M248" s="107">
        <v>0</v>
      </c>
      <c r="N248" s="248">
        <v>0</v>
      </c>
      <c r="O248" s="251">
        <f t="shared" si="56"/>
        <v>0</v>
      </c>
      <c r="P248" s="252">
        <f t="shared" si="57"/>
        <v>0</v>
      </c>
      <c r="Q248" s="287">
        <v>0</v>
      </c>
      <c r="R248" s="178">
        <v>0</v>
      </c>
      <c r="S248" s="287">
        <v>0</v>
      </c>
      <c r="T248" s="248">
        <v>0</v>
      </c>
      <c r="U248" s="287">
        <v>0</v>
      </c>
      <c r="V248" s="177">
        <v>0</v>
      </c>
      <c r="W248" s="251">
        <f t="shared" si="47"/>
        <v>0</v>
      </c>
      <c r="X248" s="263">
        <f t="shared" si="48"/>
        <v>0</v>
      </c>
      <c r="Y248" s="287">
        <v>0</v>
      </c>
      <c r="Z248" s="177">
        <v>0</v>
      </c>
      <c r="AA248" s="287">
        <v>0</v>
      </c>
      <c r="AB248" s="177">
        <v>0</v>
      </c>
      <c r="AC248" s="287">
        <v>0</v>
      </c>
      <c r="AD248" s="177">
        <v>0</v>
      </c>
      <c r="AE248" s="263">
        <f t="shared" si="41"/>
        <v>0</v>
      </c>
    </row>
    <row r="249" spans="1:31" ht="15.75" thickBot="1" x14ac:dyDescent="0.3">
      <c r="A249" s="539"/>
      <c r="B249" s="514"/>
      <c r="C249" s="3" t="s">
        <v>8</v>
      </c>
      <c r="D249" s="105">
        <v>0</v>
      </c>
      <c r="E249" s="105">
        <v>0</v>
      </c>
      <c r="F249" s="105">
        <v>0</v>
      </c>
      <c r="G249" s="153">
        <f t="shared" ref="G249:G301" si="63">D249+E249+F249</f>
        <v>0</v>
      </c>
      <c r="H249" s="105">
        <v>0</v>
      </c>
      <c r="I249" s="177">
        <v>0</v>
      </c>
      <c r="J249" s="105">
        <v>0</v>
      </c>
      <c r="K249" s="214">
        <v>0</v>
      </c>
      <c r="L249" s="221">
        <f t="shared" si="59"/>
        <v>0</v>
      </c>
      <c r="M249" s="105">
        <v>0</v>
      </c>
      <c r="N249" s="248">
        <v>0</v>
      </c>
      <c r="O249" s="251">
        <f t="shared" si="56"/>
        <v>0</v>
      </c>
      <c r="P249" s="252">
        <f t="shared" si="57"/>
        <v>0</v>
      </c>
      <c r="Q249" s="276">
        <v>0</v>
      </c>
      <c r="R249" s="178">
        <v>0</v>
      </c>
      <c r="S249" s="276">
        <v>0</v>
      </c>
      <c r="T249" s="248">
        <v>0</v>
      </c>
      <c r="U249" s="276"/>
      <c r="V249" s="177">
        <v>0</v>
      </c>
      <c r="W249" s="251">
        <f t="shared" si="47"/>
        <v>0</v>
      </c>
      <c r="X249" s="263">
        <f t="shared" si="48"/>
        <v>0</v>
      </c>
      <c r="Y249" s="276">
        <v>0</v>
      </c>
      <c r="Z249" s="177">
        <v>0</v>
      </c>
      <c r="AA249" s="287">
        <v>0</v>
      </c>
      <c r="AB249" s="177">
        <v>0</v>
      </c>
      <c r="AC249" s="276">
        <v>0</v>
      </c>
      <c r="AD249" s="177">
        <v>0</v>
      </c>
      <c r="AE249" s="263">
        <f t="shared" si="41"/>
        <v>0</v>
      </c>
    </row>
    <row r="250" spans="1:31" ht="15.75" thickBot="1" x14ac:dyDescent="0.3">
      <c r="A250" s="539"/>
      <c r="B250" s="537"/>
      <c r="C250" s="4" t="s">
        <v>9</v>
      </c>
      <c r="D250" s="106">
        <v>0</v>
      </c>
      <c r="E250" s="106">
        <v>0</v>
      </c>
      <c r="F250" s="106">
        <v>0</v>
      </c>
      <c r="G250" s="153">
        <f t="shared" si="63"/>
        <v>0</v>
      </c>
      <c r="H250" s="105">
        <v>0</v>
      </c>
      <c r="I250" s="177">
        <v>0</v>
      </c>
      <c r="J250" s="106">
        <v>0</v>
      </c>
      <c r="K250" s="214">
        <v>0</v>
      </c>
      <c r="L250" s="221">
        <f t="shared" si="59"/>
        <v>0</v>
      </c>
      <c r="M250" s="106">
        <v>0</v>
      </c>
      <c r="N250" s="248">
        <v>0</v>
      </c>
      <c r="O250" s="251">
        <f t="shared" si="56"/>
        <v>0</v>
      </c>
      <c r="P250" s="252">
        <f t="shared" si="57"/>
        <v>0</v>
      </c>
      <c r="Q250" s="277">
        <v>0</v>
      </c>
      <c r="R250" s="178">
        <v>0</v>
      </c>
      <c r="S250" s="277">
        <v>0</v>
      </c>
      <c r="T250" s="248">
        <v>0</v>
      </c>
      <c r="U250" s="277"/>
      <c r="V250" s="177">
        <v>0</v>
      </c>
      <c r="W250" s="251">
        <f t="shared" si="47"/>
        <v>0</v>
      </c>
      <c r="X250" s="263">
        <f t="shared" si="48"/>
        <v>0</v>
      </c>
      <c r="Y250" s="277">
        <v>0</v>
      </c>
      <c r="Z250" s="177">
        <v>0</v>
      </c>
      <c r="AA250" s="287">
        <v>0</v>
      </c>
      <c r="AB250" s="177">
        <v>0</v>
      </c>
      <c r="AC250" s="277">
        <v>0</v>
      </c>
      <c r="AD250" s="177">
        <v>0</v>
      </c>
      <c r="AE250" s="263">
        <f t="shared" si="41"/>
        <v>0</v>
      </c>
    </row>
    <row r="251" spans="1:31" ht="15" x14ac:dyDescent="0.25">
      <c r="A251" s="539"/>
      <c r="B251" s="523" t="s">
        <v>109</v>
      </c>
      <c r="C251" s="523"/>
      <c r="D251" s="104">
        <v>0</v>
      </c>
      <c r="E251" s="104">
        <v>0</v>
      </c>
      <c r="F251" s="104">
        <v>0</v>
      </c>
      <c r="G251" s="153">
        <f t="shared" si="63"/>
        <v>0</v>
      </c>
      <c r="H251" s="105">
        <v>0</v>
      </c>
      <c r="I251" s="177">
        <v>0</v>
      </c>
      <c r="J251" s="104">
        <v>0</v>
      </c>
      <c r="K251" s="214">
        <v>0</v>
      </c>
      <c r="L251" s="221">
        <f t="shared" si="59"/>
        <v>0</v>
      </c>
      <c r="M251" s="104">
        <v>0</v>
      </c>
      <c r="N251" s="248">
        <v>0</v>
      </c>
      <c r="O251" s="251">
        <f t="shared" si="56"/>
        <v>0</v>
      </c>
      <c r="P251" s="252">
        <f t="shared" si="57"/>
        <v>0</v>
      </c>
      <c r="Q251" s="105">
        <v>0</v>
      </c>
      <c r="R251" s="178">
        <v>0</v>
      </c>
      <c r="S251" s="105">
        <v>0</v>
      </c>
      <c r="T251" s="248">
        <v>0</v>
      </c>
      <c r="U251" s="105">
        <v>0</v>
      </c>
      <c r="V251" s="177">
        <v>0</v>
      </c>
      <c r="W251" s="251">
        <f t="shared" si="47"/>
        <v>0</v>
      </c>
      <c r="X251" s="263">
        <f t="shared" si="48"/>
        <v>0</v>
      </c>
      <c r="Y251" s="105">
        <f t="shared" ref="Y251:Y253" si="64">Y248</f>
        <v>0</v>
      </c>
      <c r="Z251" s="177">
        <v>0</v>
      </c>
      <c r="AA251" s="105">
        <f t="shared" ref="AA251:AA253" si="65">AA248</f>
        <v>0</v>
      </c>
      <c r="AB251" s="177">
        <v>0</v>
      </c>
      <c r="AC251" s="105">
        <f t="shared" ref="AC251:AC253" si="66">AC248</f>
        <v>0</v>
      </c>
      <c r="AD251" s="177">
        <v>0</v>
      </c>
      <c r="AE251" s="263">
        <f t="shared" si="41"/>
        <v>0</v>
      </c>
    </row>
    <row r="252" spans="1:31" ht="15" x14ac:dyDescent="0.25">
      <c r="A252" s="539"/>
      <c r="B252" s="524" t="s">
        <v>110</v>
      </c>
      <c r="C252" s="524"/>
      <c r="D252" s="105">
        <v>0</v>
      </c>
      <c r="E252" s="105">
        <v>0</v>
      </c>
      <c r="F252" s="105">
        <v>0</v>
      </c>
      <c r="G252" s="153">
        <f t="shared" si="63"/>
        <v>0</v>
      </c>
      <c r="H252" s="105">
        <v>0</v>
      </c>
      <c r="I252" s="177">
        <v>0</v>
      </c>
      <c r="J252" s="105">
        <v>0</v>
      </c>
      <c r="K252" s="214">
        <v>0</v>
      </c>
      <c r="L252" s="221">
        <f t="shared" si="59"/>
        <v>0</v>
      </c>
      <c r="M252" s="105">
        <v>0</v>
      </c>
      <c r="N252" s="248">
        <v>0</v>
      </c>
      <c r="O252" s="251">
        <f t="shared" si="56"/>
        <v>0</v>
      </c>
      <c r="P252" s="252">
        <f t="shared" si="57"/>
        <v>0</v>
      </c>
      <c r="Q252" s="105">
        <v>0</v>
      </c>
      <c r="R252" s="178">
        <v>0</v>
      </c>
      <c r="S252" s="105">
        <v>0</v>
      </c>
      <c r="T252" s="248">
        <v>0</v>
      </c>
      <c r="U252" s="105">
        <v>0</v>
      </c>
      <c r="V252" s="177">
        <v>0</v>
      </c>
      <c r="W252" s="251">
        <f t="shared" si="47"/>
        <v>0</v>
      </c>
      <c r="X252" s="263">
        <f t="shared" si="48"/>
        <v>0</v>
      </c>
      <c r="Y252" s="105">
        <f t="shared" si="64"/>
        <v>0</v>
      </c>
      <c r="Z252" s="177">
        <v>0</v>
      </c>
      <c r="AA252" s="105">
        <f t="shared" si="65"/>
        <v>0</v>
      </c>
      <c r="AB252" s="177">
        <v>0</v>
      </c>
      <c r="AC252" s="105">
        <f t="shared" si="66"/>
        <v>0</v>
      </c>
      <c r="AD252" s="177">
        <v>0</v>
      </c>
      <c r="AE252" s="263">
        <f t="shared" si="41"/>
        <v>0</v>
      </c>
    </row>
    <row r="253" spans="1:31" ht="15.75" thickBot="1" x14ac:dyDescent="0.3">
      <c r="A253" s="540"/>
      <c r="B253" s="525" t="s">
        <v>111</v>
      </c>
      <c r="C253" s="525"/>
      <c r="D253" s="106">
        <v>0</v>
      </c>
      <c r="E253" s="106">
        <v>0</v>
      </c>
      <c r="F253" s="106">
        <v>0</v>
      </c>
      <c r="G253" s="153">
        <f t="shared" si="63"/>
        <v>0</v>
      </c>
      <c r="H253" s="105">
        <v>0</v>
      </c>
      <c r="I253" s="177">
        <v>0</v>
      </c>
      <c r="J253" s="106">
        <v>0</v>
      </c>
      <c r="K253" s="214">
        <v>0</v>
      </c>
      <c r="L253" s="221">
        <f t="shared" si="59"/>
        <v>0</v>
      </c>
      <c r="M253" s="106">
        <v>0</v>
      </c>
      <c r="N253" s="248">
        <v>0</v>
      </c>
      <c r="O253" s="251">
        <f t="shared" si="56"/>
        <v>0</v>
      </c>
      <c r="P253" s="252">
        <f t="shared" si="57"/>
        <v>0</v>
      </c>
      <c r="Q253" s="105">
        <v>0</v>
      </c>
      <c r="R253" s="178">
        <v>0</v>
      </c>
      <c r="S253" s="105">
        <v>0</v>
      </c>
      <c r="T253" s="248">
        <v>0</v>
      </c>
      <c r="U253" s="105">
        <v>0</v>
      </c>
      <c r="V253" s="177">
        <v>0</v>
      </c>
      <c r="W253" s="251">
        <f t="shared" si="47"/>
        <v>0</v>
      </c>
      <c r="X253" s="263">
        <f t="shared" si="48"/>
        <v>0</v>
      </c>
      <c r="Y253" s="105">
        <f t="shared" si="64"/>
        <v>0</v>
      </c>
      <c r="Z253" s="177">
        <v>0</v>
      </c>
      <c r="AA253" s="105">
        <f t="shared" si="65"/>
        <v>0</v>
      </c>
      <c r="AB253" s="177">
        <v>0</v>
      </c>
      <c r="AC253" s="105">
        <f t="shared" si="66"/>
        <v>0</v>
      </c>
      <c r="AD253" s="177">
        <v>0</v>
      </c>
      <c r="AE253" s="263">
        <f t="shared" si="41"/>
        <v>0</v>
      </c>
    </row>
    <row r="254" spans="1:31" ht="15.75" thickBot="1" x14ac:dyDescent="0.3">
      <c r="A254" s="539" t="s">
        <v>112</v>
      </c>
      <c r="B254" s="513" t="s">
        <v>92</v>
      </c>
      <c r="C254" s="5" t="s">
        <v>7</v>
      </c>
      <c r="D254" s="107">
        <v>0</v>
      </c>
      <c r="E254" s="107">
        <v>0</v>
      </c>
      <c r="F254" s="107">
        <v>0</v>
      </c>
      <c r="G254" s="153">
        <f t="shared" si="63"/>
        <v>0</v>
      </c>
      <c r="H254" s="105">
        <v>0</v>
      </c>
      <c r="I254" s="177">
        <v>0</v>
      </c>
      <c r="J254" s="107">
        <v>0</v>
      </c>
      <c r="K254" s="214">
        <v>0</v>
      </c>
      <c r="L254" s="221">
        <f t="shared" si="59"/>
        <v>0</v>
      </c>
      <c r="M254" s="107">
        <v>0</v>
      </c>
      <c r="N254" s="248">
        <v>0</v>
      </c>
      <c r="O254" s="251">
        <f t="shared" si="56"/>
        <v>0</v>
      </c>
      <c r="P254" s="252">
        <f t="shared" si="57"/>
        <v>0</v>
      </c>
      <c r="Q254" s="287">
        <v>0</v>
      </c>
      <c r="R254" s="178">
        <v>0</v>
      </c>
      <c r="S254" s="287">
        <v>0</v>
      </c>
      <c r="T254" s="248">
        <v>0</v>
      </c>
      <c r="U254" s="287">
        <v>0</v>
      </c>
      <c r="V254" s="177">
        <v>0</v>
      </c>
      <c r="W254" s="251">
        <f t="shared" si="47"/>
        <v>0</v>
      </c>
      <c r="X254" s="263">
        <f t="shared" si="48"/>
        <v>0</v>
      </c>
      <c r="Y254" s="287">
        <v>0</v>
      </c>
      <c r="Z254" s="177">
        <v>0</v>
      </c>
      <c r="AA254" s="287">
        <v>0</v>
      </c>
      <c r="AB254" s="177">
        <v>0</v>
      </c>
      <c r="AC254" s="287">
        <v>0</v>
      </c>
      <c r="AD254" s="177">
        <v>0</v>
      </c>
      <c r="AE254" s="263">
        <f t="shared" si="41"/>
        <v>0</v>
      </c>
    </row>
    <row r="255" spans="1:31" ht="15.75" thickBot="1" x14ac:dyDescent="0.3">
      <c r="A255" s="539"/>
      <c r="B255" s="514"/>
      <c r="C255" s="3" t="s">
        <v>8</v>
      </c>
      <c r="D255" s="105">
        <v>0</v>
      </c>
      <c r="E255" s="105">
        <v>0</v>
      </c>
      <c r="F255" s="105">
        <v>0</v>
      </c>
      <c r="G255" s="153">
        <f t="shared" si="63"/>
        <v>0</v>
      </c>
      <c r="H255" s="105">
        <v>0</v>
      </c>
      <c r="I255" s="177">
        <v>0</v>
      </c>
      <c r="J255" s="105">
        <v>0</v>
      </c>
      <c r="K255" s="214">
        <v>0</v>
      </c>
      <c r="L255" s="221">
        <f t="shared" si="59"/>
        <v>0</v>
      </c>
      <c r="M255" s="105">
        <v>0</v>
      </c>
      <c r="N255" s="248">
        <v>0</v>
      </c>
      <c r="O255" s="251">
        <f t="shared" si="56"/>
        <v>0</v>
      </c>
      <c r="P255" s="252">
        <f t="shared" si="57"/>
        <v>0</v>
      </c>
      <c r="Q255" s="276">
        <v>0</v>
      </c>
      <c r="R255" s="178">
        <v>0</v>
      </c>
      <c r="S255" s="276">
        <v>0</v>
      </c>
      <c r="T255" s="248">
        <v>0</v>
      </c>
      <c r="U255" s="276"/>
      <c r="V255" s="177">
        <v>0</v>
      </c>
      <c r="W255" s="251">
        <f t="shared" si="47"/>
        <v>0</v>
      </c>
      <c r="X255" s="263">
        <f t="shared" si="48"/>
        <v>0</v>
      </c>
      <c r="Y255" s="276">
        <v>0</v>
      </c>
      <c r="Z255" s="177">
        <v>0</v>
      </c>
      <c r="AA255" s="287">
        <v>0</v>
      </c>
      <c r="AB255" s="177">
        <v>0</v>
      </c>
      <c r="AC255" s="276">
        <v>0</v>
      </c>
      <c r="AD255" s="177">
        <v>0</v>
      </c>
      <c r="AE255" s="263">
        <f t="shared" si="41"/>
        <v>0</v>
      </c>
    </row>
    <row r="256" spans="1:31" ht="15.75" thickBot="1" x14ac:dyDescent="0.3">
      <c r="A256" s="539"/>
      <c r="B256" s="537"/>
      <c r="C256" s="4" t="s">
        <v>9</v>
      </c>
      <c r="D256" s="106">
        <v>0</v>
      </c>
      <c r="E256" s="106">
        <v>0</v>
      </c>
      <c r="F256" s="106">
        <v>0</v>
      </c>
      <c r="G256" s="153">
        <f t="shared" si="63"/>
        <v>0</v>
      </c>
      <c r="H256" s="105">
        <v>0</v>
      </c>
      <c r="I256" s="177">
        <v>0</v>
      </c>
      <c r="J256" s="106">
        <v>0</v>
      </c>
      <c r="K256" s="214">
        <v>0</v>
      </c>
      <c r="L256" s="221">
        <f t="shared" si="59"/>
        <v>0</v>
      </c>
      <c r="M256" s="106">
        <v>0</v>
      </c>
      <c r="N256" s="248">
        <v>0</v>
      </c>
      <c r="O256" s="251">
        <f t="shared" si="56"/>
        <v>0</v>
      </c>
      <c r="P256" s="252">
        <f t="shared" si="57"/>
        <v>0</v>
      </c>
      <c r="Q256" s="277">
        <v>0</v>
      </c>
      <c r="R256" s="178">
        <v>0</v>
      </c>
      <c r="S256" s="277">
        <v>0</v>
      </c>
      <c r="T256" s="248">
        <v>0</v>
      </c>
      <c r="U256" s="277"/>
      <c r="V256" s="177">
        <v>0</v>
      </c>
      <c r="W256" s="251">
        <f t="shared" si="47"/>
        <v>0</v>
      </c>
      <c r="X256" s="263">
        <f t="shared" si="48"/>
        <v>0</v>
      </c>
      <c r="Y256" s="277">
        <v>0</v>
      </c>
      <c r="Z256" s="177">
        <v>0</v>
      </c>
      <c r="AA256" s="287">
        <v>0</v>
      </c>
      <c r="AB256" s="177">
        <v>0</v>
      </c>
      <c r="AC256" s="277">
        <v>0</v>
      </c>
      <c r="AD256" s="177">
        <v>0</v>
      </c>
      <c r="AE256" s="263">
        <f t="shared" si="41"/>
        <v>0</v>
      </c>
    </row>
    <row r="257" spans="1:31" ht="15" x14ac:dyDescent="0.25">
      <c r="A257" s="539"/>
      <c r="B257" s="523" t="s">
        <v>113</v>
      </c>
      <c r="C257" s="523"/>
      <c r="D257" s="104">
        <v>0</v>
      </c>
      <c r="E257" s="104">
        <v>0</v>
      </c>
      <c r="F257" s="104">
        <v>0</v>
      </c>
      <c r="G257" s="153">
        <f t="shared" si="63"/>
        <v>0</v>
      </c>
      <c r="H257" s="105">
        <v>0</v>
      </c>
      <c r="I257" s="177">
        <v>0</v>
      </c>
      <c r="J257" s="104">
        <v>0</v>
      </c>
      <c r="K257" s="214">
        <v>0</v>
      </c>
      <c r="L257" s="221">
        <f t="shared" si="59"/>
        <v>0</v>
      </c>
      <c r="M257" s="104">
        <v>0</v>
      </c>
      <c r="N257" s="248">
        <v>0</v>
      </c>
      <c r="O257" s="251">
        <f t="shared" si="56"/>
        <v>0</v>
      </c>
      <c r="P257" s="252">
        <f t="shared" si="57"/>
        <v>0</v>
      </c>
      <c r="Q257" s="105">
        <v>0</v>
      </c>
      <c r="R257" s="178">
        <v>0</v>
      </c>
      <c r="S257" s="105">
        <v>0</v>
      </c>
      <c r="T257" s="248">
        <v>0</v>
      </c>
      <c r="U257" s="105">
        <v>0</v>
      </c>
      <c r="V257" s="177">
        <v>0</v>
      </c>
      <c r="W257" s="251">
        <f t="shared" si="47"/>
        <v>0</v>
      </c>
      <c r="X257" s="263">
        <f t="shared" si="48"/>
        <v>0</v>
      </c>
      <c r="Y257" s="105">
        <f t="shared" ref="Y257:Y259" si="67">Y254</f>
        <v>0</v>
      </c>
      <c r="Z257" s="177">
        <v>0</v>
      </c>
      <c r="AA257" s="105">
        <f t="shared" ref="AA257:AA259" si="68">AA254</f>
        <v>0</v>
      </c>
      <c r="AB257" s="177">
        <v>0</v>
      </c>
      <c r="AC257" s="105">
        <f t="shared" ref="AC257:AC259" si="69">AC254</f>
        <v>0</v>
      </c>
      <c r="AD257" s="177">
        <v>0</v>
      </c>
      <c r="AE257" s="263">
        <f t="shared" si="41"/>
        <v>0</v>
      </c>
    </row>
    <row r="258" spans="1:31" ht="15" x14ac:dyDescent="0.25">
      <c r="A258" s="539"/>
      <c r="B258" s="524" t="s">
        <v>114</v>
      </c>
      <c r="C258" s="524"/>
      <c r="D258" s="105">
        <v>0</v>
      </c>
      <c r="E258" s="105">
        <v>0</v>
      </c>
      <c r="F258" s="105">
        <v>0</v>
      </c>
      <c r="G258" s="153">
        <f t="shared" si="63"/>
        <v>0</v>
      </c>
      <c r="H258" s="105">
        <v>0</v>
      </c>
      <c r="I258" s="177">
        <v>0</v>
      </c>
      <c r="J258" s="105">
        <v>0</v>
      </c>
      <c r="K258" s="214">
        <v>0</v>
      </c>
      <c r="L258" s="221">
        <f t="shared" si="59"/>
        <v>0</v>
      </c>
      <c r="M258" s="105">
        <v>0</v>
      </c>
      <c r="N258" s="248">
        <v>0</v>
      </c>
      <c r="O258" s="251">
        <f t="shared" si="56"/>
        <v>0</v>
      </c>
      <c r="P258" s="252">
        <f t="shared" si="57"/>
        <v>0</v>
      </c>
      <c r="Q258" s="105">
        <v>0</v>
      </c>
      <c r="R258" s="178">
        <v>0</v>
      </c>
      <c r="S258" s="105">
        <v>0</v>
      </c>
      <c r="T258" s="248">
        <v>0</v>
      </c>
      <c r="U258" s="105">
        <v>0</v>
      </c>
      <c r="V258" s="177">
        <v>0</v>
      </c>
      <c r="W258" s="251">
        <f t="shared" si="47"/>
        <v>0</v>
      </c>
      <c r="X258" s="263">
        <f t="shared" si="48"/>
        <v>0</v>
      </c>
      <c r="Y258" s="105">
        <f t="shared" si="67"/>
        <v>0</v>
      </c>
      <c r="Z258" s="177">
        <v>0</v>
      </c>
      <c r="AA258" s="105">
        <f t="shared" si="68"/>
        <v>0</v>
      </c>
      <c r="AB258" s="177">
        <v>0</v>
      </c>
      <c r="AC258" s="105">
        <f t="shared" si="69"/>
        <v>0</v>
      </c>
      <c r="AD258" s="177">
        <v>0</v>
      </c>
      <c r="AE258" s="263">
        <f t="shared" si="41"/>
        <v>0</v>
      </c>
    </row>
    <row r="259" spans="1:31" ht="15.75" thickBot="1" x14ac:dyDescent="0.3">
      <c r="A259" s="540"/>
      <c r="B259" s="525" t="s">
        <v>115</v>
      </c>
      <c r="C259" s="525"/>
      <c r="D259" s="106">
        <v>0</v>
      </c>
      <c r="E259" s="106">
        <v>0</v>
      </c>
      <c r="F259" s="106">
        <v>0</v>
      </c>
      <c r="G259" s="153">
        <f t="shared" si="63"/>
        <v>0</v>
      </c>
      <c r="H259" s="105">
        <v>0</v>
      </c>
      <c r="I259" s="177">
        <v>0</v>
      </c>
      <c r="J259" s="106">
        <v>0</v>
      </c>
      <c r="K259" s="214">
        <v>0</v>
      </c>
      <c r="L259" s="221">
        <f t="shared" si="59"/>
        <v>0</v>
      </c>
      <c r="M259" s="106">
        <v>0</v>
      </c>
      <c r="N259" s="248">
        <v>0</v>
      </c>
      <c r="O259" s="251">
        <f t="shared" si="56"/>
        <v>0</v>
      </c>
      <c r="P259" s="252">
        <f t="shared" si="57"/>
        <v>0</v>
      </c>
      <c r="Q259" s="106">
        <v>0</v>
      </c>
      <c r="R259" s="178">
        <v>0</v>
      </c>
      <c r="S259" s="106">
        <v>0</v>
      </c>
      <c r="T259" s="248">
        <v>0</v>
      </c>
      <c r="U259" s="106">
        <v>0</v>
      </c>
      <c r="V259" s="177">
        <v>0</v>
      </c>
      <c r="W259" s="251">
        <f t="shared" si="47"/>
        <v>0</v>
      </c>
      <c r="X259" s="263">
        <f t="shared" si="48"/>
        <v>0</v>
      </c>
      <c r="Y259" s="106">
        <f t="shared" si="67"/>
        <v>0</v>
      </c>
      <c r="Z259" s="177">
        <v>0</v>
      </c>
      <c r="AA259" s="106">
        <f t="shared" si="68"/>
        <v>0</v>
      </c>
      <c r="AB259" s="177">
        <v>0</v>
      </c>
      <c r="AC259" s="106">
        <f t="shared" si="69"/>
        <v>0</v>
      </c>
      <c r="AD259" s="177">
        <v>0</v>
      </c>
      <c r="AE259" s="263">
        <f t="shared" si="41"/>
        <v>0</v>
      </c>
    </row>
    <row r="260" spans="1:31" ht="15.75" thickBot="1" x14ac:dyDescent="0.3">
      <c r="A260" s="539" t="s">
        <v>116</v>
      </c>
      <c r="B260" s="513" t="s">
        <v>92</v>
      </c>
      <c r="C260" s="5" t="s">
        <v>7</v>
      </c>
      <c r="D260" s="107">
        <v>0</v>
      </c>
      <c r="E260" s="107">
        <v>0</v>
      </c>
      <c r="F260" s="107">
        <v>0</v>
      </c>
      <c r="G260" s="153">
        <f t="shared" si="63"/>
        <v>0</v>
      </c>
      <c r="H260" s="107">
        <v>0</v>
      </c>
      <c r="I260" s="177">
        <v>0</v>
      </c>
      <c r="J260" s="107">
        <v>0</v>
      </c>
      <c r="K260" s="214">
        <v>0</v>
      </c>
      <c r="L260" s="221">
        <f t="shared" si="59"/>
        <v>0</v>
      </c>
      <c r="M260" s="107">
        <v>0</v>
      </c>
      <c r="N260" s="248">
        <v>0</v>
      </c>
      <c r="O260" s="251">
        <f t="shared" si="56"/>
        <v>0</v>
      </c>
      <c r="P260" s="252">
        <f t="shared" si="57"/>
        <v>0</v>
      </c>
      <c r="Q260" s="287">
        <v>0</v>
      </c>
      <c r="R260" s="178">
        <v>0</v>
      </c>
      <c r="S260" s="287">
        <v>0</v>
      </c>
      <c r="T260" s="248">
        <v>0</v>
      </c>
      <c r="U260" s="287">
        <v>0</v>
      </c>
      <c r="V260" s="177">
        <v>0</v>
      </c>
      <c r="W260" s="251">
        <f t="shared" si="47"/>
        <v>0</v>
      </c>
      <c r="X260" s="263">
        <f t="shared" si="48"/>
        <v>0</v>
      </c>
      <c r="Y260" s="287">
        <v>0</v>
      </c>
      <c r="Z260" s="177">
        <v>0</v>
      </c>
      <c r="AA260" s="287">
        <v>0</v>
      </c>
      <c r="AB260" s="177">
        <v>0</v>
      </c>
      <c r="AC260" s="287">
        <v>0</v>
      </c>
      <c r="AD260" s="177">
        <v>0</v>
      </c>
      <c r="AE260" s="263">
        <f t="shared" si="41"/>
        <v>0</v>
      </c>
    </row>
    <row r="261" spans="1:31" ht="15.75" thickBot="1" x14ac:dyDescent="0.3">
      <c r="A261" s="539"/>
      <c r="B261" s="514"/>
      <c r="C261" s="3" t="s">
        <v>8</v>
      </c>
      <c r="D261" s="105">
        <v>0</v>
      </c>
      <c r="E261" s="105">
        <v>0</v>
      </c>
      <c r="F261" s="105">
        <v>0</v>
      </c>
      <c r="G261" s="153">
        <f t="shared" si="63"/>
        <v>0</v>
      </c>
      <c r="H261" s="105">
        <v>0</v>
      </c>
      <c r="I261" s="177">
        <v>0</v>
      </c>
      <c r="J261" s="105">
        <v>0</v>
      </c>
      <c r="K261" s="214">
        <v>0</v>
      </c>
      <c r="L261" s="221">
        <f t="shared" si="59"/>
        <v>0</v>
      </c>
      <c r="M261" s="105">
        <v>0</v>
      </c>
      <c r="N261" s="248">
        <v>0</v>
      </c>
      <c r="O261" s="251">
        <f t="shared" si="56"/>
        <v>0</v>
      </c>
      <c r="P261" s="252">
        <f t="shared" si="57"/>
        <v>0</v>
      </c>
      <c r="Q261" s="276">
        <v>0</v>
      </c>
      <c r="R261" s="178">
        <v>0</v>
      </c>
      <c r="S261" s="276">
        <v>0</v>
      </c>
      <c r="T261" s="248">
        <v>0</v>
      </c>
      <c r="U261" s="276"/>
      <c r="V261" s="177">
        <v>0</v>
      </c>
      <c r="W261" s="251">
        <f t="shared" si="47"/>
        <v>0</v>
      </c>
      <c r="X261" s="263">
        <f t="shared" si="48"/>
        <v>0</v>
      </c>
      <c r="Y261" s="276">
        <v>0</v>
      </c>
      <c r="Z261" s="177">
        <v>0</v>
      </c>
      <c r="AA261" s="287">
        <v>0</v>
      </c>
      <c r="AB261" s="177">
        <v>0</v>
      </c>
      <c r="AC261" s="276">
        <v>0</v>
      </c>
      <c r="AD261" s="177">
        <v>0</v>
      </c>
      <c r="AE261" s="263">
        <f t="shared" si="41"/>
        <v>0</v>
      </c>
    </row>
    <row r="262" spans="1:31" ht="15.75" thickBot="1" x14ac:dyDescent="0.3">
      <c r="A262" s="539"/>
      <c r="B262" s="537"/>
      <c r="C262" s="4" t="s">
        <v>9</v>
      </c>
      <c r="D262" s="106">
        <v>0</v>
      </c>
      <c r="E262" s="106">
        <v>0</v>
      </c>
      <c r="F262" s="106">
        <v>0</v>
      </c>
      <c r="G262" s="153">
        <f t="shared" si="63"/>
        <v>0</v>
      </c>
      <c r="H262" s="106">
        <v>0</v>
      </c>
      <c r="I262" s="177">
        <v>0</v>
      </c>
      <c r="J262" s="106">
        <v>0</v>
      </c>
      <c r="K262" s="214">
        <v>0</v>
      </c>
      <c r="L262" s="221">
        <f t="shared" si="59"/>
        <v>0</v>
      </c>
      <c r="M262" s="106">
        <v>0</v>
      </c>
      <c r="N262" s="248">
        <v>0</v>
      </c>
      <c r="O262" s="251">
        <f t="shared" si="56"/>
        <v>0</v>
      </c>
      <c r="P262" s="252">
        <f t="shared" si="57"/>
        <v>0</v>
      </c>
      <c r="Q262" s="277">
        <v>0</v>
      </c>
      <c r="R262" s="178">
        <v>0</v>
      </c>
      <c r="S262" s="277">
        <v>0</v>
      </c>
      <c r="T262" s="248">
        <v>0</v>
      </c>
      <c r="U262" s="277"/>
      <c r="V262" s="177">
        <v>0</v>
      </c>
      <c r="W262" s="251">
        <f t="shared" si="47"/>
        <v>0</v>
      </c>
      <c r="X262" s="263">
        <f t="shared" si="48"/>
        <v>0</v>
      </c>
      <c r="Y262" s="277">
        <v>0</v>
      </c>
      <c r="Z262" s="177">
        <v>0</v>
      </c>
      <c r="AA262" s="287">
        <v>0</v>
      </c>
      <c r="AB262" s="177">
        <v>0</v>
      </c>
      <c r="AC262" s="277">
        <v>0</v>
      </c>
      <c r="AD262" s="177">
        <v>0</v>
      </c>
      <c r="AE262" s="263">
        <f t="shared" ref="AE262:AE325" si="70">D262+E262+F262+H262+I262+J262+K262+M262+N262+Q262+R262+S262+T262+U262+V262+Y262+Z262+AA262+AB262+AC262+AD262</f>
        <v>0</v>
      </c>
    </row>
    <row r="263" spans="1:31" ht="15" x14ac:dyDescent="0.25">
      <c r="A263" s="539"/>
      <c r="B263" s="523" t="s">
        <v>117</v>
      </c>
      <c r="C263" s="523"/>
      <c r="D263" s="104">
        <v>0</v>
      </c>
      <c r="E263" s="104">
        <v>0</v>
      </c>
      <c r="F263" s="104">
        <v>0</v>
      </c>
      <c r="G263" s="153">
        <f t="shared" si="63"/>
        <v>0</v>
      </c>
      <c r="H263" s="104">
        <v>0</v>
      </c>
      <c r="I263" s="177">
        <v>0</v>
      </c>
      <c r="J263" s="104">
        <v>0</v>
      </c>
      <c r="K263" s="214">
        <v>0</v>
      </c>
      <c r="L263" s="221">
        <f t="shared" si="59"/>
        <v>0</v>
      </c>
      <c r="M263" s="104">
        <v>0</v>
      </c>
      <c r="N263" s="248">
        <v>0</v>
      </c>
      <c r="O263" s="251">
        <f t="shared" si="56"/>
        <v>0</v>
      </c>
      <c r="P263" s="252">
        <f t="shared" si="57"/>
        <v>0</v>
      </c>
      <c r="Q263" s="105">
        <v>0</v>
      </c>
      <c r="R263" s="178">
        <v>0</v>
      </c>
      <c r="S263" s="105">
        <v>0</v>
      </c>
      <c r="T263" s="248">
        <v>0</v>
      </c>
      <c r="U263" s="105">
        <v>0</v>
      </c>
      <c r="V263" s="177">
        <v>0</v>
      </c>
      <c r="W263" s="251">
        <f t="shared" si="47"/>
        <v>0</v>
      </c>
      <c r="X263" s="263">
        <f t="shared" si="48"/>
        <v>0</v>
      </c>
      <c r="Y263" s="105">
        <f t="shared" ref="Y263:Y265" si="71">Y260</f>
        <v>0</v>
      </c>
      <c r="Z263" s="177">
        <v>0</v>
      </c>
      <c r="AA263" s="105">
        <f t="shared" ref="AA263:AA265" si="72">AA260</f>
        <v>0</v>
      </c>
      <c r="AB263" s="177">
        <v>0</v>
      </c>
      <c r="AC263" s="105">
        <f t="shared" ref="AC263:AC265" si="73">AC260</f>
        <v>0</v>
      </c>
      <c r="AD263" s="177">
        <v>0</v>
      </c>
      <c r="AE263" s="263">
        <f t="shared" si="70"/>
        <v>0</v>
      </c>
    </row>
    <row r="264" spans="1:31" ht="15" x14ac:dyDescent="0.25">
      <c r="A264" s="539"/>
      <c r="B264" s="524" t="s">
        <v>118</v>
      </c>
      <c r="C264" s="524"/>
      <c r="D264" s="105">
        <v>0</v>
      </c>
      <c r="E264" s="105">
        <v>0</v>
      </c>
      <c r="F264" s="105">
        <v>0</v>
      </c>
      <c r="G264" s="153">
        <f t="shared" si="63"/>
        <v>0</v>
      </c>
      <c r="H264" s="105">
        <v>0</v>
      </c>
      <c r="I264" s="177">
        <v>0</v>
      </c>
      <c r="J264" s="105">
        <v>0</v>
      </c>
      <c r="K264" s="214">
        <v>0</v>
      </c>
      <c r="L264" s="221">
        <f t="shared" si="59"/>
        <v>0</v>
      </c>
      <c r="M264" s="105">
        <v>0</v>
      </c>
      <c r="N264" s="248">
        <v>0</v>
      </c>
      <c r="O264" s="251">
        <f t="shared" si="56"/>
        <v>0</v>
      </c>
      <c r="P264" s="252">
        <f t="shared" si="57"/>
        <v>0</v>
      </c>
      <c r="Q264" s="105">
        <v>0</v>
      </c>
      <c r="R264" s="178">
        <v>0</v>
      </c>
      <c r="S264" s="105">
        <v>0</v>
      </c>
      <c r="T264" s="248">
        <v>0</v>
      </c>
      <c r="U264" s="105">
        <v>0</v>
      </c>
      <c r="V264" s="177">
        <v>0</v>
      </c>
      <c r="W264" s="251">
        <f t="shared" si="47"/>
        <v>0</v>
      </c>
      <c r="X264" s="263">
        <f t="shared" si="48"/>
        <v>0</v>
      </c>
      <c r="Y264" s="105">
        <f t="shared" si="71"/>
        <v>0</v>
      </c>
      <c r="Z264" s="177">
        <v>0</v>
      </c>
      <c r="AA264" s="105">
        <f t="shared" si="72"/>
        <v>0</v>
      </c>
      <c r="AB264" s="177">
        <v>0</v>
      </c>
      <c r="AC264" s="105">
        <f t="shared" si="73"/>
        <v>0</v>
      </c>
      <c r="AD264" s="177">
        <v>0</v>
      </c>
      <c r="AE264" s="263">
        <f t="shared" si="70"/>
        <v>0</v>
      </c>
    </row>
    <row r="265" spans="1:31" ht="15.75" thickBot="1" x14ac:dyDescent="0.3">
      <c r="A265" s="540"/>
      <c r="B265" s="551" t="s">
        <v>119</v>
      </c>
      <c r="C265" s="525"/>
      <c r="D265" s="106">
        <v>0</v>
      </c>
      <c r="E265" s="106">
        <v>0</v>
      </c>
      <c r="F265" s="106">
        <v>0</v>
      </c>
      <c r="G265" s="153">
        <f t="shared" si="63"/>
        <v>0</v>
      </c>
      <c r="H265" s="106">
        <v>0</v>
      </c>
      <c r="I265" s="177">
        <v>0</v>
      </c>
      <c r="J265" s="106">
        <v>0</v>
      </c>
      <c r="K265" s="214">
        <v>0</v>
      </c>
      <c r="L265" s="221">
        <f t="shared" si="59"/>
        <v>0</v>
      </c>
      <c r="M265" s="106">
        <v>0</v>
      </c>
      <c r="N265" s="248">
        <v>0</v>
      </c>
      <c r="O265" s="251">
        <f t="shared" si="56"/>
        <v>0</v>
      </c>
      <c r="P265" s="252">
        <f t="shared" si="57"/>
        <v>0</v>
      </c>
      <c r="Q265" s="106">
        <v>0</v>
      </c>
      <c r="R265" s="178">
        <v>0</v>
      </c>
      <c r="S265" s="106">
        <v>0</v>
      </c>
      <c r="T265" s="248">
        <v>0</v>
      </c>
      <c r="U265" s="106">
        <v>0</v>
      </c>
      <c r="V265" s="177">
        <v>0</v>
      </c>
      <c r="W265" s="251">
        <f t="shared" si="47"/>
        <v>0</v>
      </c>
      <c r="X265" s="263">
        <f t="shared" si="48"/>
        <v>0</v>
      </c>
      <c r="Y265" s="106">
        <f t="shared" si="71"/>
        <v>0</v>
      </c>
      <c r="Z265" s="177">
        <v>0</v>
      </c>
      <c r="AA265" s="106">
        <f t="shared" si="72"/>
        <v>0</v>
      </c>
      <c r="AB265" s="177">
        <v>0</v>
      </c>
      <c r="AC265" s="106">
        <f t="shared" si="73"/>
        <v>0</v>
      </c>
      <c r="AD265" s="177">
        <v>0</v>
      </c>
      <c r="AE265" s="263">
        <f t="shared" si="70"/>
        <v>0</v>
      </c>
    </row>
    <row r="266" spans="1:31" ht="15.75" thickBot="1" x14ac:dyDescent="0.3">
      <c r="A266" s="486" t="s">
        <v>120</v>
      </c>
      <c r="B266" s="489" t="s">
        <v>92</v>
      </c>
      <c r="C266" s="17" t="s">
        <v>7</v>
      </c>
      <c r="D266" s="109">
        <v>0</v>
      </c>
      <c r="E266" s="109">
        <v>0</v>
      </c>
      <c r="F266" s="109">
        <v>0</v>
      </c>
      <c r="G266" s="153">
        <f t="shared" si="63"/>
        <v>0</v>
      </c>
      <c r="H266" s="107">
        <v>0</v>
      </c>
      <c r="I266" s="177">
        <v>0</v>
      </c>
      <c r="J266" s="109">
        <v>0</v>
      </c>
      <c r="K266" s="214">
        <v>0</v>
      </c>
      <c r="L266" s="221">
        <f t="shared" si="59"/>
        <v>0</v>
      </c>
      <c r="M266" s="109">
        <v>0</v>
      </c>
      <c r="N266" s="248">
        <v>0</v>
      </c>
      <c r="O266" s="251">
        <f t="shared" si="56"/>
        <v>0</v>
      </c>
      <c r="P266" s="252">
        <f t="shared" si="57"/>
        <v>0</v>
      </c>
      <c r="Q266" s="289">
        <v>0</v>
      </c>
      <c r="R266" s="178">
        <v>0</v>
      </c>
      <c r="S266" s="289">
        <v>0</v>
      </c>
      <c r="T266" s="248">
        <v>0</v>
      </c>
      <c r="U266" s="289">
        <v>0</v>
      </c>
      <c r="V266" s="177">
        <v>0</v>
      </c>
      <c r="W266" s="251">
        <f t="shared" si="47"/>
        <v>0</v>
      </c>
      <c r="X266" s="263">
        <f t="shared" si="48"/>
        <v>0</v>
      </c>
      <c r="Y266" s="289">
        <v>0</v>
      </c>
      <c r="Z266" s="177">
        <v>0</v>
      </c>
      <c r="AA266" s="287">
        <v>0</v>
      </c>
      <c r="AB266" s="177">
        <v>0</v>
      </c>
      <c r="AC266" s="289">
        <v>0</v>
      </c>
      <c r="AD266" s="177">
        <v>0</v>
      </c>
      <c r="AE266" s="263">
        <f t="shared" si="70"/>
        <v>0</v>
      </c>
    </row>
    <row r="267" spans="1:31" ht="15.75" thickBot="1" x14ac:dyDescent="0.3">
      <c r="A267" s="487"/>
      <c r="B267" s="489"/>
      <c r="C267" s="18" t="s">
        <v>8</v>
      </c>
      <c r="D267" s="109">
        <v>0</v>
      </c>
      <c r="E267" s="109">
        <v>0</v>
      </c>
      <c r="F267" s="109">
        <v>0</v>
      </c>
      <c r="G267" s="153">
        <f t="shared" si="63"/>
        <v>0</v>
      </c>
      <c r="H267" s="105">
        <v>0</v>
      </c>
      <c r="I267" s="177">
        <v>0</v>
      </c>
      <c r="J267" s="109">
        <v>0</v>
      </c>
      <c r="K267" s="214">
        <v>0</v>
      </c>
      <c r="L267" s="221">
        <f t="shared" si="59"/>
        <v>0</v>
      </c>
      <c r="M267" s="109">
        <v>0</v>
      </c>
      <c r="N267" s="248">
        <v>0</v>
      </c>
      <c r="O267" s="251">
        <f t="shared" si="56"/>
        <v>0</v>
      </c>
      <c r="P267" s="252">
        <f t="shared" si="57"/>
        <v>0</v>
      </c>
      <c r="Q267" s="290">
        <v>0</v>
      </c>
      <c r="R267" s="178">
        <v>0</v>
      </c>
      <c r="S267" s="290">
        <v>0</v>
      </c>
      <c r="T267" s="248">
        <v>0</v>
      </c>
      <c r="U267" s="290"/>
      <c r="V267" s="177">
        <v>0</v>
      </c>
      <c r="W267" s="251">
        <f t="shared" si="47"/>
        <v>0</v>
      </c>
      <c r="X267" s="263">
        <f t="shared" si="48"/>
        <v>0</v>
      </c>
      <c r="Y267" s="290">
        <v>0</v>
      </c>
      <c r="Z267" s="177">
        <v>0</v>
      </c>
      <c r="AA267" s="287">
        <v>0</v>
      </c>
      <c r="AB267" s="177">
        <v>0</v>
      </c>
      <c r="AC267" s="290">
        <v>0</v>
      </c>
      <c r="AD267" s="177">
        <v>0</v>
      </c>
      <c r="AE267" s="263">
        <f t="shared" si="70"/>
        <v>0</v>
      </c>
    </row>
    <row r="268" spans="1:31" ht="15.75" thickBot="1" x14ac:dyDescent="0.3">
      <c r="A268" s="487"/>
      <c r="B268" s="489"/>
      <c r="C268" s="19" t="s">
        <v>9</v>
      </c>
      <c r="D268" s="109">
        <v>0</v>
      </c>
      <c r="E268" s="109">
        <v>0</v>
      </c>
      <c r="F268" s="109">
        <v>0</v>
      </c>
      <c r="G268" s="153">
        <f t="shared" si="63"/>
        <v>0</v>
      </c>
      <c r="H268" s="106">
        <v>0</v>
      </c>
      <c r="I268" s="177">
        <v>0</v>
      </c>
      <c r="J268" s="109">
        <v>0</v>
      </c>
      <c r="K268" s="214">
        <v>0</v>
      </c>
      <c r="L268" s="221">
        <f t="shared" si="59"/>
        <v>0</v>
      </c>
      <c r="M268" s="109">
        <v>0</v>
      </c>
      <c r="N268" s="248">
        <v>0</v>
      </c>
      <c r="O268" s="251">
        <f t="shared" si="56"/>
        <v>0</v>
      </c>
      <c r="P268" s="252">
        <f t="shared" si="57"/>
        <v>0</v>
      </c>
      <c r="Q268" s="290">
        <v>0</v>
      </c>
      <c r="R268" s="178">
        <v>0</v>
      </c>
      <c r="S268" s="290">
        <v>0</v>
      </c>
      <c r="T268" s="248">
        <v>0</v>
      </c>
      <c r="U268" s="290"/>
      <c r="V268" s="177">
        <v>0</v>
      </c>
      <c r="W268" s="251">
        <f t="shared" si="47"/>
        <v>0</v>
      </c>
      <c r="X268" s="263">
        <f t="shared" si="48"/>
        <v>0</v>
      </c>
      <c r="Y268" s="290">
        <v>0</v>
      </c>
      <c r="Z268" s="177">
        <v>0</v>
      </c>
      <c r="AA268" s="287">
        <v>0</v>
      </c>
      <c r="AB268" s="177">
        <v>0</v>
      </c>
      <c r="AC268" s="290">
        <v>0</v>
      </c>
      <c r="AD268" s="177">
        <v>0</v>
      </c>
      <c r="AE268" s="263">
        <f t="shared" si="70"/>
        <v>0</v>
      </c>
    </row>
    <row r="269" spans="1:31" ht="15" x14ac:dyDescent="0.25">
      <c r="A269" s="487"/>
      <c r="B269" s="490" t="s">
        <v>121</v>
      </c>
      <c r="C269" s="490"/>
      <c r="D269" s="109">
        <v>0</v>
      </c>
      <c r="E269" s="109">
        <v>0</v>
      </c>
      <c r="F269" s="109">
        <v>0</v>
      </c>
      <c r="G269" s="153">
        <f t="shared" si="63"/>
        <v>0</v>
      </c>
      <c r="H269" s="104">
        <v>0</v>
      </c>
      <c r="I269" s="177">
        <v>0</v>
      </c>
      <c r="J269" s="109">
        <v>0</v>
      </c>
      <c r="K269" s="214">
        <v>0</v>
      </c>
      <c r="L269" s="221">
        <f t="shared" si="59"/>
        <v>0</v>
      </c>
      <c r="M269" s="109">
        <v>0</v>
      </c>
      <c r="N269" s="248">
        <v>0</v>
      </c>
      <c r="O269" s="251">
        <f t="shared" si="56"/>
        <v>0</v>
      </c>
      <c r="P269" s="252">
        <f t="shared" si="57"/>
        <v>0</v>
      </c>
      <c r="Q269" s="199">
        <v>0</v>
      </c>
      <c r="R269" s="178">
        <v>0</v>
      </c>
      <c r="S269" s="199">
        <v>0</v>
      </c>
      <c r="T269" s="248">
        <v>0</v>
      </c>
      <c r="U269" s="199">
        <v>0</v>
      </c>
      <c r="V269" s="177">
        <v>0</v>
      </c>
      <c r="W269" s="251">
        <f t="shared" si="47"/>
        <v>0</v>
      </c>
      <c r="X269" s="263">
        <f t="shared" si="48"/>
        <v>0</v>
      </c>
      <c r="Y269" s="199">
        <f t="shared" ref="Y269:Y271" si="74">Y266</f>
        <v>0</v>
      </c>
      <c r="Z269" s="177">
        <v>0</v>
      </c>
      <c r="AA269" s="199">
        <f t="shared" ref="AA269:AA271" si="75">AA266</f>
        <v>0</v>
      </c>
      <c r="AB269" s="177">
        <v>0</v>
      </c>
      <c r="AC269" s="199">
        <f t="shared" ref="AC269:AC271" si="76">AC266</f>
        <v>0</v>
      </c>
      <c r="AD269" s="177">
        <v>0</v>
      </c>
      <c r="AE269" s="263">
        <f t="shared" si="70"/>
        <v>0</v>
      </c>
    </row>
    <row r="270" spans="1:31" ht="15" x14ac:dyDescent="0.25">
      <c r="A270" s="487"/>
      <c r="B270" s="491" t="s">
        <v>122</v>
      </c>
      <c r="C270" s="491"/>
      <c r="D270" s="109">
        <v>0</v>
      </c>
      <c r="E270" s="109">
        <v>0</v>
      </c>
      <c r="F270" s="109">
        <v>0</v>
      </c>
      <c r="G270" s="153">
        <f t="shared" si="63"/>
        <v>0</v>
      </c>
      <c r="H270" s="105">
        <v>0</v>
      </c>
      <c r="I270" s="177">
        <v>0</v>
      </c>
      <c r="J270" s="109">
        <v>0</v>
      </c>
      <c r="K270" s="214">
        <v>0</v>
      </c>
      <c r="L270" s="221">
        <f t="shared" si="59"/>
        <v>0</v>
      </c>
      <c r="M270" s="109">
        <v>0</v>
      </c>
      <c r="N270" s="248">
        <v>0</v>
      </c>
      <c r="O270" s="251">
        <f t="shared" si="56"/>
        <v>0</v>
      </c>
      <c r="P270" s="252">
        <f t="shared" si="57"/>
        <v>0</v>
      </c>
      <c r="Q270" s="199">
        <v>0</v>
      </c>
      <c r="R270" s="178">
        <v>0</v>
      </c>
      <c r="S270" s="199">
        <v>0</v>
      </c>
      <c r="T270" s="248">
        <v>0</v>
      </c>
      <c r="U270" s="199">
        <v>0</v>
      </c>
      <c r="V270" s="177">
        <v>0</v>
      </c>
      <c r="W270" s="251">
        <f t="shared" si="47"/>
        <v>0</v>
      </c>
      <c r="X270" s="263">
        <f t="shared" si="48"/>
        <v>0</v>
      </c>
      <c r="Y270" s="199">
        <f t="shared" si="74"/>
        <v>0</v>
      </c>
      <c r="Z270" s="177">
        <v>0</v>
      </c>
      <c r="AA270" s="199">
        <f t="shared" si="75"/>
        <v>0</v>
      </c>
      <c r="AB270" s="177">
        <v>0</v>
      </c>
      <c r="AC270" s="199">
        <f t="shared" si="76"/>
        <v>0</v>
      </c>
      <c r="AD270" s="177">
        <v>0</v>
      </c>
      <c r="AE270" s="263">
        <f t="shared" si="70"/>
        <v>0</v>
      </c>
    </row>
    <row r="271" spans="1:31" ht="15.75" thickBot="1" x14ac:dyDescent="0.3">
      <c r="A271" s="488"/>
      <c r="B271" s="492" t="s">
        <v>123</v>
      </c>
      <c r="C271" s="492"/>
      <c r="D271" s="109">
        <v>0</v>
      </c>
      <c r="E271" s="109">
        <v>0</v>
      </c>
      <c r="F271" s="109">
        <v>0</v>
      </c>
      <c r="G271" s="153">
        <f t="shared" si="63"/>
        <v>0</v>
      </c>
      <c r="H271" s="106">
        <v>0</v>
      </c>
      <c r="I271" s="177">
        <v>0</v>
      </c>
      <c r="J271" s="109">
        <v>0</v>
      </c>
      <c r="K271" s="214">
        <v>0</v>
      </c>
      <c r="L271" s="221">
        <f t="shared" si="59"/>
        <v>0</v>
      </c>
      <c r="M271" s="109">
        <v>0</v>
      </c>
      <c r="N271" s="248">
        <v>0</v>
      </c>
      <c r="O271" s="251">
        <f t="shared" si="56"/>
        <v>0</v>
      </c>
      <c r="P271" s="252">
        <f t="shared" si="57"/>
        <v>0</v>
      </c>
      <c r="Q271" s="199">
        <v>0</v>
      </c>
      <c r="R271" s="178">
        <v>0</v>
      </c>
      <c r="S271" s="199">
        <v>0</v>
      </c>
      <c r="T271" s="248">
        <v>0</v>
      </c>
      <c r="U271" s="199">
        <v>0</v>
      </c>
      <c r="V271" s="177">
        <v>0</v>
      </c>
      <c r="W271" s="251">
        <f t="shared" si="47"/>
        <v>0</v>
      </c>
      <c r="X271" s="263">
        <f t="shared" si="48"/>
        <v>0</v>
      </c>
      <c r="Y271" s="199">
        <f t="shared" si="74"/>
        <v>0</v>
      </c>
      <c r="Z271" s="177">
        <v>0</v>
      </c>
      <c r="AA271" s="199">
        <f t="shared" si="75"/>
        <v>0</v>
      </c>
      <c r="AB271" s="177">
        <v>0</v>
      </c>
      <c r="AC271" s="199">
        <f t="shared" si="76"/>
        <v>0</v>
      </c>
      <c r="AD271" s="177">
        <v>0</v>
      </c>
      <c r="AE271" s="263">
        <f t="shared" si="70"/>
        <v>0</v>
      </c>
    </row>
    <row r="272" spans="1:31" ht="15.75" thickBot="1" x14ac:dyDescent="0.3">
      <c r="A272" s="486" t="s">
        <v>124</v>
      </c>
      <c r="B272" s="489" t="s">
        <v>92</v>
      </c>
      <c r="C272" s="17" t="s">
        <v>7</v>
      </c>
      <c r="D272" s="109">
        <v>0</v>
      </c>
      <c r="E272" s="109">
        <v>0</v>
      </c>
      <c r="F272" s="109">
        <v>0</v>
      </c>
      <c r="G272" s="153">
        <f t="shared" si="63"/>
        <v>0</v>
      </c>
      <c r="H272" s="107">
        <v>0</v>
      </c>
      <c r="I272" s="177">
        <v>0</v>
      </c>
      <c r="J272" s="109">
        <v>0</v>
      </c>
      <c r="K272" s="214">
        <v>0</v>
      </c>
      <c r="L272" s="221">
        <f t="shared" si="59"/>
        <v>0</v>
      </c>
      <c r="M272" s="109">
        <v>0</v>
      </c>
      <c r="N272" s="248">
        <v>0</v>
      </c>
      <c r="O272" s="251">
        <f t="shared" si="56"/>
        <v>0</v>
      </c>
      <c r="P272" s="252">
        <f t="shared" si="57"/>
        <v>0</v>
      </c>
      <c r="Q272" s="289">
        <v>0</v>
      </c>
      <c r="R272" s="178">
        <v>0</v>
      </c>
      <c r="S272" s="289">
        <v>0</v>
      </c>
      <c r="T272" s="248">
        <v>0</v>
      </c>
      <c r="U272" s="289">
        <v>0</v>
      </c>
      <c r="V272" s="177">
        <v>0</v>
      </c>
      <c r="W272" s="251">
        <f t="shared" si="47"/>
        <v>0</v>
      </c>
      <c r="X272" s="263">
        <f t="shared" si="48"/>
        <v>0</v>
      </c>
      <c r="Y272" s="289">
        <v>0</v>
      </c>
      <c r="Z272" s="177">
        <v>0</v>
      </c>
      <c r="AA272" s="287">
        <v>0</v>
      </c>
      <c r="AB272" s="177">
        <v>0</v>
      </c>
      <c r="AC272" s="289">
        <v>0</v>
      </c>
      <c r="AD272" s="177">
        <v>0</v>
      </c>
      <c r="AE272" s="263">
        <f t="shared" si="70"/>
        <v>0</v>
      </c>
    </row>
    <row r="273" spans="1:31" ht="15.75" thickBot="1" x14ac:dyDescent="0.3">
      <c r="A273" s="487"/>
      <c r="B273" s="489"/>
      <c r="C273" s="18" t="s">
        <v>8</v>
      </c>
      <c r="D273" s="109">
        <v>0</v>
      </c>
      <c r="E273" s="109">
        <v>0</v>
      </c>
      <c r="F273" s="109">
        <v>0</v>
      </c>
      <c r="G273" s="153">
        <f t="shared" si="63"/>
        <v>0</v>
      </c>
      <c r="H273" s="105">
        <v>0</v>
      </c>
      <c r="I273" s="177">
        <v>0</v>
      </c>
      <c r="J273" s="109">
        <v>0</v>
      </c>
      <c r="K273" s="214">
        <v>0</v>
      </c>
      <c r="L273" s="221">
        <f t="shared" si="59"/>
        <v>0</v>
      </c>
      <c r="M273" s="109">
        <v>0</v>
      </c>
      <c r="N273" s="248">
        <v>0</v>
      </c>
      <c r="O273" s="251">
        <f t="shared" si="56"/>
        <v>0</v>
      </c>
      <c r="P273" s="252">
        <f t="shared" si="57"/>
        <v>0</v>
      </c>
      <c r="Q273" s="290">
        <v>0</v>
      </c>
      <c r="R273" s="178">
        <v>0</v>
      </c>
      <c r="S273" s="290">
        <v>0</v>
      </c>
      <c r="T273" s="248">
        <v>0</v>
      </c>
      <c r="U273" s="290"/>
      <c r="V273" s="177">
        <v>0</v>
      </c>
      <c r="W273" s="251">
        <f t="shared" si="47"/>
        <v>0</v>
      </c>
      <c r="X273" s="263">
        <f t="shared" si="48"/>
        <v>0</v>
      </c>
      <c r="Y273" s="290">
        <v>0</v>
      </c>
      <c r="Z273" s="177">
        <v>0</v>
      </c>
      <c r="AA273" s="287">
        <v>0</v>
      </c>
      <c r="AB273" s="177">
        <v>0</v>
      </c>
      <c r="AC273" s="290">
        <v>0</v>
      </c>
      <c r="AD273" s="177">
        <v>0</v>
      </c>
      <c r="AE273" s="263">
        <f t="shared" si="70"/>
        <v>0</v>
      </c>
    </row>
    <row r="274" spans="1:31" ht="15.75" thickBot="1" x14ac:dyDescent="0.3">
      <c r="A274" s="487"/>
      <c r="B274" s="489"/>
      <c r="C274" s="19" t="s">
        <v>9</v>
      </c>
      <c r="D274" s="109">
        <v>0</v>
      </c>
      <c r="E274" s="109">
        <v>0</v>
      </c>
      <c r="F274" s="109">
        <v>0</v>
      </c>
      <c r="G274" s="153">
        <f t="shared" si="63"/>
        <v>0</v>
      </c>
      <c r="H274" s="106">
        <v>0</v>
      </c>
      <c r="I274" s="177">
        <v>0</v>
      </c>
      <c r="J274" s="109">
        <v>0</v>
      </c>
      <c r="K274" s="214">
        <v>0</v>
      </c>
      <c r="L274" s="221">
        <f t="shared" si="59"/>
        <v>0</v>
      </c>
      <c r="M274" s="109">
        <v>0</v>
      </c>
      <c r="N274" s="248">
        <v>0</v>
      </c>
      <c r="O274" s="251">
        <f t="shared" si="56"/>
        <v>0</v>
      </c>
      <c r="P274" s="252">
        <f t="shared" si="57"/>
        <v>0</v>
      </c>
      <c r="Q274" s="290">
        <v>0</v>
      </c>
      <c r="R274" s="178">
        <v>0</v>
      </c>
      <c r="S274" s="290">
        <v>0</v>
      </c>
      <c r="T274" s="248">
        <v>0</v>
      </c>
      <c r="U274" s="290"/>
      <c r="V274" s="177">
        <v>0</v>
      </c>
      <c r="W274" s="251">
        <f t="shared" si="47"/>
        <v>0</v>
      </c>
      <c r="X274" s="263">
        <f t="shared" si="48"/>
        <v>0</v>
      </c>
      <c r="Y274" s="290">
        <v>0</v>
      </c>
      <c r="Z274" s="177">
        <v>0</v>
      </c>
      <c r="AA274" s="287">
        <v>0</v>
      </c>
      <c r="AB274" s="177">
        <v>0</v>
      </c>
      <c r="AC274" s="290">
        <v>0</v>
      </c>
      <c r="AD274" s="177">
        <v>0</v>
      </c>
      <c r="AE274" s="263">
        <f t="shared" si="70"/>
        <v>0</v>
      </c>
    </row>
    <row r="275" spans="1:31" ht="15" x14ac:dyDescent="0.25">
      <c r="A275" s="487"/>
      <c r="B275" s="490" t="s">
        <v>125</v>
      </c>
      <c r="C275" s="490"/>
      <c r="D275" s="109">
        <v>0</v>
      </c>
      <c r="E275" s="109">
        <v>0</v>
      </c>
      <c r="F275" s="109">
        <v>0</v>
      </c>
      <c r="G275" s="153">
        <f t="shared" si="63"/>
        <v>0</v>
      </c>
      <c r="H275" s="104">
        <v>0</v>
      </c>
      <c r="I275" s="177">
        <v>0</v>
      </c>
      <c r="J275" s="109">
        <v>0</v>
      </c>
      <c r="K275" s="214">
        <v>0</v>
      </c>
      <c r="L275" s="221">
        <f t="shared" si="59"/>
        <v>0</v>
      </c>
      <c r="M275" s="109">
        <v>0</v>
      </c>
      <c r="N275" s="248">
        <v>0</v>
      </c>
      <c r="O275" s="251">
        <f t="shared" si="56"/>
        <v>0</v>
      </c>
      <c r="P275" s="252">
        <f t="shared" si="57"/>
        <v>0</v>
      </c>
      <c r="Q275" s="199">
        <v>0</v>
      </c>
      <c r="R275" s="178">
        <v>0</v>
      </c>
      <c r="S275" s="199">
        <v>0</v>
      </c>
      <c r="T275" s="248">
        <v>0</v>
      </c>
      <c r="U275" s="199">
        <v>0</v>
      </c>
      <c r="V275" s="177">
        <v>0</v>
      </c>
      <c r="W275" s="251">
        <f t="shared" si="47"/>
        <v>0</v>
      </c>
      <c r="X275" s="263">
        <f t="shared" si="48"/>
        <v>0</v>
      </c>
      <c r="Y275" s="199">
        <f t="shared" ref="Y275:Y277" si="77">Y272</f>
        <v>0</v>
      </c>
      <c r="Z275" s="177">
        <v>0</v>
      </c>
      <c r="AA275" s="199">
        <f t="shared" ref="AA275:AA277" si="78">AA272</f>
        <v>0</v>
      </c>
      <c r="AB275" s="177">
        <v>0</v>
      </c>
      <c r="AC275" s="199">
        <f t="shared" ref="AC275:AC277" si="79">AC272</f>
        <v>0</v>
      </c>
      <c r="AD275" s="177">
        <v>0</v>
      </c>
      <c r="AE275" s="263">
        <f t="shared" si="70"/>
        <v>0</v>
      </c>
    </row>
    <row r="276" spans="1:31" ht="15" x14ac:dyDescent="0.25">
      <c r="A276" s="487"/>
      <c r="B276" s="491" t="s">
        <v>126</v>
      </c>
      <c r="C276" s="491"/>
      <c r="D276" s="109">
        <v>0</v>
      </c>
      <c r="E276" s="109">
        <v>0</v>
      </c>
      <c r="F276" s="109">
        <v>0</v>
      </c>
      <c r="G276" s="153">
        <f t="shared" si="63"/>
        <v>0</v>
      </c>
      <c r="H276" s="105">
        <v>0</v>
      </c>
      <c r="I276" s="177">
        <v>0</v>
      </c>
      <c r="J276" s="109">
        <v>0</v>
      </c>
      <c r="K276" s="214">
        <v>0</v>
      </c>
      <c r="L276" s="221">
        <f t="shared" si="59"/>
        <v>0</v>
      </c>
      <c r="M276" s="109">
        <v>0</v>
      </c>
      <c r="N276" s="248">
        <v>0</v>
      </c>
      <c r="O276" s="251">
        <f t="shared" si="56"/>
        <v>0</v>
      </c>
      <c r="P276" s="252">
        <f t="shared" si="57"/>
        <v>0</v>
      </c>
      <c r="Q276" s="199">
        <v>0</v>
      </c>
      <c r="R276" s="178">
        <v>0</v>
      </c>
      <c r="S276" s="199">
        <v>0</v>
      </c>
      <c r="T276" s="248">
        <v>0</v>
      </c>
      <c r="U276" s="199">
        <v>0</v>
      </c>
      <c r="V276" s="177">
        <v>0</v>
      </c>
      <c r="W276" s="251">
        <f t="shared" si="47"/>
        <v>0</v>
      </c>
      <c r="X276" s="263">
        <f t="shared" si="48"/>
        <v>0</v>
      </c>
      <c r="Y276" s="199">
        <f t="shared" si="77"/>
        <v>0</v>
      </c>
      <c r="Z276" s="177">
        <v>0</v>
      </c>
      <c r="AA276" s="199">
        <f t="shared" si="78"/>
        <v>0</v>
      </c>
      <c r="AB276" s="177">
        <v>0</v>
      </c>
      <c r="AC276" s="199">
        <f t="shared" si="79"/>
        <v>0</v>
      </c>
      <c r="AD276" s="177">
        <v>0</v>
      </c>
      <c r="AE276" s="263">
        <f t="shared" si="70"/>
        <v>0</v>
      </c>
    </row>
    <row r="277" spans="1:31" ht="15.75" thickBot="1" x14ac:dyDescent="0.3">
      <c r="A277" s="488"/>
      <c r="B277" s="492" t="s">
        <v>127</v>
      </c>
      <c r="C277" s="492"/>
      <c r="D277" s="109">
        <v>0</v>
      </c>
      <c r="E277" s="109">
        <v>0</v>
      </c>
      <c r="F277" s="109">
        <v>0</v>
      </c>
      <c r="G277" s="153">
        <f t="shared" si="63"/>
        <v>0</v>
      </c>
      <c r="H277" s="106">
        <v>0</v>
      </c>
      <c r="I277" s="177">
        <v>0</v>
      </c>
      <c r="J277" s="109">
        <v>0</v>
      </c>
      <c r="K277" s="214">
        <v>0</v>
      </c>
      <c r="L277" s="221">
        <f t="shared" si="59"/>
        <v>0</v>
      </c>
      <c r="M277" s="109">
        <v>0</v>
      </c>
      <c r="N277" s="248">
        <v>0</v>
      </c>
      <c r="O277" s="251">
        <f t="shared" si="56"/>
        <v>0</v>
      </c>
      <c r="P277" s="252">
        <f t="shared" si="57"/>
        <v>0</v>
      </c>
      <c r="Q277" s="199">
        <v>0</v>
      </c>
      <c r="R277" s="178">
        <v>0</v>
      </c>
      <c r="S277" s="199">
        <v>0</v>
      </c>
      <c r="T277" s="248">
        <v>0</v>
      </c>
      <c r="U277" s="199">
        <v>0</v>
      </c>
      <c r="V277" s="177">
        <v>0</v>
      </c>
      <c r="W277" s="251">
        <f t="shared" ref="W277:W319" si="80">V277+U277+T277+S277+R277+Q277</f>
        <v>0</v>
      </c>
      <c r="X277" s="263">
        <f t="shared" ref="X277:X319" si="81">D277+E277+F277+H277+I277+J277+K277+M277+N277+Q277+R277+S277+T277+U277+V277</f>
        <v>0</v>
      </c>
      <c r="Y277" s="199">
        <f t="shared" si="77"/>
        <v>0</v>
      </c>
      <c r="Z277" s="177">
        <v>0</v>
      </c>
      <c r="AA277" s="199">
        <f t="shared" si="78"/>
        <v>0</v>
      </c>
      <c r="AB277" s="177">
        <v>0</v>
      </c>
      <c r="AC277" s="199">
        <f t="shared" si="79"/>
        <v>0</v>
      </c>
      <c r="AD277" s="177">
        <v>0</v>
      </c>
      <c r="AE277" s="263">
        <f t="shared" si="70"/>
        <v>0</v>
      </c>
    </row>
    <row r="278" spans="1:31" ht="15.75" thickBot="1" x14ac:dyDescent="0.3">
      <c r="A278" s="486" t="s">
        <v>128</v>
      </c>
      <c r="B278" s="489" t="s">
        <v>92</v>
      </c>
      <c r="C278" s="17" t="s">
        <v>7</v>
      </c>
      <c r="D278" s="109">
        <v>0</v>
      </c>
      <c r="E278" s="109">
        <v>0</v>
      </c>
      <c r="F278" s="109">
        <v>0</v>
      </c>
      <c r="G278" s="153">
        <f t="shared" si="63"/>
        <v>0</v>
      </c>
      <c r="H278" s="109">
        <v>0</v>
      </c>
      <c r="I278" s="177">
        <v>0</v>
      </c>
      <c r="J278" s="109">
        <v>0</v>
      </c>
      <c r="K278" s="214">
        <v>0</v>
      </c>
      <c r="L278" s="221">
        <f t="shared" si="59"/>
        <v>0</v>
      </c>
      <c r="M278" s="109">
        <v>0</v>
      </c>
      <c r="N278" s="248">
        <v>0</v>
      </c>
      <c r="O278" s="251">
        <f t="shared" si="56"/>
        <v>0</v>
      </c>
      <c r="P278" s="252">
        <f t="shared" si="57"/>
        <v>0</v>
      </c>
      <c r="Q278" s="289">
        <v>0</v>
      </c>
      <c r="R278" s="178">
        <v>0</v>
      </c>
      <c r="S278" s="289">
        <v>0</v>
      </c>
      <c r="T278" s="248">
        <v>0</v>
      </c>
      <c r="U278" s="289">
        <v>0</v>
      </c>
      <c r="V278" s="177">
        <v>0</v>
      </c>
      <c r="W278" s="251">
        <f t="shared" si="80"/>
        <v>0</v>
      </c>
      <c r="X278" s="263">
        <f t="shared" si="81"/>
        <v>0</v>
      </c>
      <c r="Y278" s="289">
        <v>0</v>
      </c>
      <c r="Z278" s="177">
        <v>0</v>
      </c>
      <c r="AA278" s="287">
        <v>0</v>
      </c>
      <c r="AB278" s="177">
        <v>0</v>
      </c>
      <c r="AC278" s="289">
        <v>0</v>
      </c>
      <c r="AD278" s="177">
        <v>0</v>
      </c>
      <c r="AE278" s="263">
        <f t="shared" si="70"/>
        <v>0</v>
      </c>
    </row>
    <row r="279" spans="1:31" ht="15.75" thickBot="1" x14ac:dyDescent="0.3">
      <c r="A279" s="487"/>
      <c r="B279" s="489"/>
      <c r="C279" s="18" t="s">
        <v>8</v>
      </c>
      <c r="D279" s="109">
        <v>0</v>
      </c>
      <c r="E279" s="109">
        <v>0</v>
      </c>
      <c r="F279" s="109">
        <v>0</v>
      </c>
      <c r="G279" s="153">
        <f t="shared" si="63"/>
        <v>0</v>
      </c>
      <c r="H279" s="109">
        <v>0</v>
      </c>
      <c r="I279" s="177">
        <v>0</v>
      </c>
      <c r="J279" s="109">
        <v>0</v>
      </c>
      <c r="K279" s="214">
        <v>0</v>
      </c>
      <c r="L279" s="221">
        <f t="shared" si="59"/>
        <v>0</v>
      </c>
      <c r="M279" s="109">
        <v>0</v>
      </c>
      <c r="N279" s="248">
        <v>0</v>
      </c>
      <c r="O279" s="251">
        <f t="shared" si="56"/>
        <v>0</v>
      </c>
      <c r="P279" s="252">
        <f t="shared" si="57"/>
        <v>0</v>
      </c>
      <c r="Q279" s="290">
        <v>0</v>
      </c>
      <c r="R279" s="178">
        <v>0</v>
      </c>
      <c r="S279" s="290">
        <v>0</v>
      </c>
      <c r="T279" s="248">
        <v>0</v>
      </c>
      <c r="U279" s="290"/>
      <c r="V279" s="177">
        <v>0</v>
      </c>
      <c r="W279" s="251">
        <f t="shared" si="80"/>
        <v>0</v>
      </c>
      <c r="X279" s="263">
        <f t="shared" si="81"/>
        <v>0</v>
      </c>
      <c r="Y279" s="290">
        <v>0</v>
      </c>
      <c r="Z279" s="177">
        <v>0</v>
      </c>
      <c r="AA279" s="287">
        <v>0</v>
      </c>
      <c r="AB279" s="177">
        <v>0</v>
      </c>
      <c r="AC279" s="290">
        <v>0</v>
      </c>
      <c r="AD279" s="177">
        <v>0</v>
      </c>
      <c r="AE279" s="263">
        <f t="shared" si="70"/>
        <v>0</v>
      </c>
    </row>
    <row r="280" spans="1:31" ht="15.75" thickBot="1" x14ac:dyDescent="0.3">
      <c r="A280" s="487"/>
      <c r="B280" s="489"/>
      <c r="C280" s="19" t="s">
        <v>9</v>
      </c>
      <c r="D280" s="109">
        <v>0</v>
      </c>
      <c r="E280" s="109">
        <v>0</v>
      </c>
      <c r="F280" s="109">
        <v>0</v>
      </c>
      <c r="G280" s="153">
        <f t="shared" si="63"/>
        <v>0</v>
      </c>
      <c r="H280" s="109">
        <v>0</v>
      </c>
      <c r="I280" s="177">
        <v>0</v>
      </c>
      <c r="J280" s="109">
        <v>0</v>
      </c>
      <c r="K280" s="214">
        <v>0</v>
      </c>
      <c r="L280" s="221">
        <f t="shared" si="59"/>
        <v>0</v>
      </c>
      <c r="M280" s="109">
        <v>0</v>
      </c>
      <c r="N280" s="248">
        <v>0</v>
      </c>
      <c r="O280" s="251">
        <f t="shared" si="56"/>
        <v>0</v>
      </c>
      <c r="P280" s="252">
        <f t="shared" si="57"/>
        <v>0</v>
      </c>
      <c r="Q280" s="290">
        <v>0</v>
      </c>
      <c r="R280" s="178">
        <v>0</v>
      </c>
      <c r="S280" s="290">
        <v>0</v>
      </c>
      <c r="T280" s="248">
        <v>0</v>
      </c>
      <c r="U280" s="290"/>
      <c r="V280" s="177">
        <v>0</v>
      </c>
      <c r="W280" s="251">
        <f t="shared" si="80"/>
        <v>0</v>
      </c>
      <c r="X280" s="263">
        <f t="shared" si="81"/>
        <v>0</v>
      </c>
      <c r="Y280" s="290">
        <v>0</v>
      </c>
      <c r="Z280" s="177">
        <v>0</v>
      </c>
      <c r="AA280" s="287">
        <v>0</v>
      </c>
      <c r="AB280" s="177">
        <v>0</v>
      </c>
      <c r="AC280" s="290">
        <v>0</v>
      </c>
      <c r="AD280" s="177">
        <v>0</v>
      </c>
      <c r="AE280" s="263">
        <f t="shared" si="70"/>
        <v>0</v>
      </c>
    </row>
    <row r="281" spans="1:31" ht="15" x14ac:dyDescent="0.25">
      <c r="A281" s="487"/>
      <c r="B281" s="490" t="s">
        <v>129</v>
      </c>
      <c r="C281" s="490"/>
      <c r="D281" s="109">
        <v>0</v>
      </c>
      <c r="E281" s="109">
        <v>0</v>
      </c>
      <c r="F281" s="109">
        <v>0</v>
      </c>
      <c r="G281" s="153">
        <f t="shared" si="63"/>
        <v>0</v>
      </c>
      <c r="H281" s="109">
        <v>0</v>
      </c>
      <c r="I281" s="177">
        <v>0</v>
      </c>
      <c r="J281" s="109">
        <v>0</v>
      </c>
      <c r="K281" s="214">
        <v>0</v>
      </c>
      <c r="L281" s="221">
        <f t="shared" si="59"/>
        <v>0</v>
      </c>
      <c r="M281" s="109">
        <v>0</v>
      </c>
      <c r="N281" s="248">
        <v>0</v>
      </c>
      <c r="O281" s="251">
        <f t="shared" si="56"/>
        <v>0</v>
      </c>
      <c r="P281" s="252">
        <f t="shared" si="57"/>
        <v>0</v>
      </c>
      <c r="Q281" s="199">
        <v>0</v>
      </c>
      <c r="R281" s="178">
        <v>0</v>
      </c>
      <c r="S281" s="199">
        <v>0</v>
      </c>
      <c r="T281" s="248">
        <v>0</v>
      </c>
      <c r="U281" s="199">
        <v>0</v>
      </c>
      <c r="V281" s="177">
        <v>0</v>
      </c>
      <c r="W281" s="251">
        <f t="shared" si="80"/>
        <v>0</v>
      </c>
      <c r="X281" s="263">
        <f t="shared" si="81"/>
        <v>0</v>
      </c>
      <c r="Y281" s="199">
        <f t="shared" ref="Y281:Y283" si="82">Y278</f>
        <v>0</v>
      </c>
      <c r="Z281" s="177">
        <v>0</v>
      </c>
      <c r="AA281" s="199">
        <f t="shared" ref="AA281:AA283" si="83">AA278</f>
        <v>0</v>
      </c>
      <c r="AB281" s="177">
        <v>0</v>
      </c>
      <c r="AC281" s="199">
        <f t="shared" ref="AC281:AC283" si="84">AC278</f>
        <v>0</v>
      </c>
      <c r="AD281" s="177">
        <v>0</v>
      </c>
      <c r="AE281" s="263">
        <f t="shared" si="70"/>
        <v>0</v>
      </c>
    </row>
    <row r="282" spans="1:31" ht="15" x14ac:dyDescent="0.25">
      <c r="A282" s="487"/>
      <c r="B282" s="491" t="s">
        <v>130</v>
      </c>
      <c r="C282" s="491"/>
      <c r="D282" s="109">
        <v>0</v>
      </c>
      <c r="E282" s="109">
        <v>0</v>
      </c>
      <c r="F282" s="109">
        <v>0</v>
      </c>
      <c r="G282" s="153">
        <f t="shared" si="63"/>
        <v>0</v>
      </c>
      <c r="H282" s="109">
        <v>0</v>
      </c>
      <c r="I282" s="177">
        <v>0</v>
      </c>
      <c r="J282" s="109">
        <v>0</v>
      </c>
      <c r="K282" s="214">
        <v>0</v>
      </c>
      <c r="L282" s="221">
        <f t="shared" si="59"/>
        <v>0</v>
      </c>
      <c r="M282" s="109">
        <v>0</v>
      </c>
      <c r="N282" s="248">
        <v>0</v>
      </c>
      <c r="O282" s="251">
        <f t="shared" si="56"/>
        <v>0</v>
      </c>
      <c r="P282" s="252">
        <f t="shared" si="57"/>
        <v>0</v>
      </c>
      <c r="Q282" s="199">
        <v>0</v>
      </c>
      <c r="R282" s="178">
        <v>0</v>
      </c>
      <c r="S282" s="199">
        <v>0</v>
      </c>
      <c r="T282" s="248">
        <v>0</v>
      </c>
      <c r="U282" s="199">
        <v>0</v>
      </c>
      <c r="V282" s="177">
        <v>0</v>
      </c>
      <c r="W282" s="251">
        <f t="shared" si="80"/>
        <v>0</v>
      </c>
      <c r="X282" s="263">
        <f t="shared" si="81"/>
        <v>0</v>
      </c>
      <c r="Y282" s="199">
        <f t="shared" si="82"/>
        <v>0</v>
      </c>
      <c r="Z282" s="177">
        <v>0</v>
      </c>
      <c r="AA282" s="199">
        <f t="shared" si="83"/>
        <v>0</v>
      </c>
      <c r="AB282" s="177">
        <v>0</v>
      </c>
      <c r="AC282" s="199">
        <f t="shared" si="84"/>
        <v>0</v>
      </c>
      <c r="AD282" s="177">
        <v>0</v>
      </c>
      <c r="AE282" s="263">
        <f t="shared" si="70"/>
        <v>0</v>
      </c>
    </row>
    <row r="283" spans="1:31" ht="15.75" thickBot="1" x14ac:dyDescent="0.3">
      <c r="A283" s="488"/>
      <c r="B283" s="492" t="s">
        <v>131</v>
      </c>
      <c r="C283" s="492"/>
      <c r="D283" s="109">
        <v>0</v>
      </c>
      <c r="E283" s="109">
        <v>0</v>
      </c>
      <c r="F283" s="109">
        <v>0</v>
      </c>
      <c r="G283" s="153">
        <f t="shared" si="63"/>
        <v>0</v>
      </c>
      <c r="H283" s="109">
        <v>0</v>
      </c>
      <c r="I283" s="177">
        <v>0</v>
      </c>
      <c r="J283" s="109">
        <v>0</v>
      </c>
      <c r="K283" s="214">
        <v>0</v>
      </c>
      <c r="L283" s="221">
        <f t="shared" si="59"/>
        <v>0</v>
      </c>
      <c r="M283" s="109">
        <v>0</v>
      </c>
      <c r="N283" s="248">
        <v>0</v>
      </c>
      <c r="O283" s="251">
        <f t="shared" si="56"/>
        <v>0</v>
      </c>
      <c r="P283" s="252">
        <f t="shared" si="57"/>
        <v>0</v>
      </c>
      <c r="Q283" s="199">
        <v>0</v>
      </c>
      <c r="R283" s="178">
        <v>0</v>
      </c>
      <c r="S283" s="199">
        <v>0</v>
      </c>
      <c r="T283" s="248">
        <v>0</v>
      </c>
      <c r="U283" s="199">
        <v>0</v>
      </c>
      <c r="V283" s="177">
        <v>0</v>
      </c>
      <c r="W283" s="251">
        <f t="shared" si="80"/>
        <v>0</v>
      </c>
      <c r="X283" s="263">
        <f t="shared" si="81"/>
        <v>0</v>
      </c>
      <c r="Y283" s="199">
        <f t="shared" si="82"/>
        <v>0</v>
      </c>
      <c r="Z283" s="177">
        <v>0</v>
      </c>
      <c r="AA283" s="199">
        <f t="shared" si="83"/>
        <v>0</v>
      </c>
      <c r="AB283" s="177">
        <v>0</v>
      </c>
      <c r="AC283" s="199">
        <f t="shared" si="84"/>
        <v>0</v>
      </c>
      <c r="AD283" s="177">
        <v>0</v>
      </c>
      <c r="AE283" s="263">
        <f t="shared" si="70"/>
        <v>0</v>
      </c>
    </row>
    <row r="284" spans="1:31" ht="15.75" thickBot="1" x14ac:dyDescent="0.3">
      <c r="A284" s="486" t="s">
        <v>802</v>
      </c>
      <c r="B284" s="489" t="s">
        <v>92</v>
      </c>
      <c r="C284" s="17" t="s">
        <v>7</v>
      </c>
      <c r="D284" s="246"/>
      <c r="E284" s="246"/>
      <c r="F284" s="246"/>
      <c r="G284" s="153"/>
      <c r="H284" s="246"/>
      <c r="I284" s="383"/>
      <c r="J284" s="246"/>
      <c r="K284" s="376"/>
      <c r="L284" s="221"/>
      <c r="M284" s="109">
        <v>0</v>
      </c>
      <c r="N284" s="248">
        <v>0</v>
      </c>
      <c r="O284" s="251">
        <f t="shared" si="56"/>
        <v>0</v>
      </c>
      <c r="P284" s="252">
        <f t="shared" si="57"/>
        <v>0</v>
      </c>
      <c r="Q284" s="289">
        <v>0</v>
      </c>
      <c r="R284" s="178">
        <v>0</v>
      </c>
      <c r="S284" s="289">
        <v>0</v>
      </c>
      <c r="T284" s="248">
        <v>0</v>
      </c>
      <c r="U284" s="289">
        <v>0</v>
      </c>
      <c r="V284" s="177">
        <v>0</v>
      </c>
      <c r="W284" s="251">
        <f t="shared" si="80"/>
        <v>0</v>
      </c>
      <c r="X284" s="263">
        <f t="shared" si="81"/>
        <v>0</v>
      </c>
      <c r="Y284" s="289">
        <v>0</v>
      </c>
      <c r="Z284" s="177">
        <v>0</v>
      </c>
      <c r="AA284" s="287">
        <v>0</v>
      </c>
      <c r="AB284" s="177">
        <v>0</v>
      </c>
      <c r="AC284" s="289">
        <v>0</v>
      </c>
      <c r="AD284" s="177">
        <v>0</v>
      </c>
      <c r="AE284" s="263">
        <f t="shared" si="70"/>
        <v>0</v>
      </c>
    </row>
    <row r="285" spans="1:31" ht="15.75" thickBot="1" x14ac:dyDescent="0.3">
      <c r="A285" s="487"/>
      <c r="B285" s="489"/>
      <c r="C285" s="18" t="s">
        <v>8</v>
      </c>
      <c r="D285" s="246"/>
      <c r="E285" s="246"/>
      <c r="F285" s="246"/>
      <c r="G285" s="153"/>
      <c r="H285" s="246"/>
      <c r="I285" s="383"/>
      <c r="J285" s="246"/>
      <c r="K285" s="376"/>
      <c r="L285" s="221"/>
      <c r="M285" s="109">
        <v>0</v>
      </c>
      <c r="N285" s="248">
        <v>0</v>
      </c>
      <c r="O285" s="251">
        <f t="shared" si="56"/>
        <v>0</v>
      </c>
      <c r="P285" s="252">
        <f t="shared" si="57"/>
        <v>0</v>
      </c>
      <c r="Q285" s="290">
        <v>0</v>
      </c>
      <c r="R285" s="178">
        <v>0</v>
      </c>
      <c r="S285" s="290">
        <v>0</v>
      </c>
      <c r="T285" s="248">
        <v>0</v>
      </c>
      <c r="U285" s="290"/>
      <c r="V285" s="177">
        <v>0</v>
      </c>
      <c r="W285" s="251">
        <f t="shared" si="80"/>
        <v>0</v>
      </c>
      <c r="X285" s="263">
        <f t="shared" si="81"/>
        <v>0</v>
      </c>
      <c r="Y285" s="290">
        <v>0</v>
      </c>
      <c r="Z285" s="177">
        <v>0</v>
      </c>
      <c r="AA285" s="287">
        <v>0</v>
      </c>
      <c r="AB285" s="177">
        <v>0</v>
      </c>
      <c r="AC285" s="290">
        <v>0</v>
      </c>
      <c r="AD285" s="177">
        <v>0</v>
      </c>
      <c r="AE285" s="263">
        <f t="shared" si="70"/>
        <v>0</v>
      </c>
    </row>
    <row r="286" spans="1:31" ht="15.75" thickBot="1" x14ac:dyDescent="0.3">
      <c r="A286" s="487"/>
      <c r="B286" s="489"/>
      <c r="C286" s="19" t="s">
        <v>9</v>
      </c>
      <c r="D286" s="246"/>
      <c r="E286" s="246"/>
      <c r="F286" s="246"/>
      <c r="G286" s="153"/>
      <c r="H286" s="246"/>
      <c r="I286" s="383"/>
      <c r="J286" s="246"/>
      <c r="K286" s="376"/>
      <c r="L286" s="221"/>
      <c r="M286" s="109">
        <v>0</v>
      </c>
      <c r="N286" s="248">
        <v>0</v>
      </c>
      <c r="O286" s="251">
        <f t="shared" ref="O286:O319" si="85">H286+I286+J286+K286+M286+N286</f>
        <v>0</v>
      </c>
      <c r="P286" s="252">
        <f t="shared" ref="P286:P319" si="86">D286+E286+F286+H286+I286+J286+K286+M286+N286</f>
        <v>0</v>
      </c>
      <c r="Q286" s="290">
        <v>0</v>
      </c>
      <c r="R286" s="178">
        <v>0</v>
      </c>
      <c r="S286" s="290">
        <v>0</v>
      </c>
      <c r="T286" s="248">
        <v>0</v>
      </c>
      <c r="U286" s="290"/>
      <c r="V286" s="177">
        <v>0</v>
      </c>
      <c r="W286" s="251">
        <f t="shared" si="80"/>
        <v>0</v>
      </c>
      <c r="X286" s="263">
        <f t="shared" si="81"/>
        <v>0</v>
      </c>
      <c r="Y286" s="290">
        <v>0</v>
      </c>
      <c r="Z286" s="177">
        <v>0</v>
      </c>
      <c r="AA286" s="287">
        <v>0</v>
      </c>
      <c r="AB286" s="177">
        <v>0</v>
      </c>
      <c r="AC286" s="290">
        <v>0</v>
      </c>
      <c r="AD286" s="177">
        <v>0</v>
      </c>
      <c r="AE286" s="263">
        <f t="shared" si="70"/>
        <v>0</v>
      </c>
    </row>
    <row r="287" spans="1:31" ht="15" x14ac:dyDescent="0.25">
      <c r="A287" s="487"/>
      <c r="B287" s="490" t="s">
        <v>803</v>
      </c>
      <c r="C287" s="490"/>
      <c r="D287" s="246"/>
      <c r="E287" s="246"/>
      <c r="F287" s="246"/>
      <c r="G287" s="153"/>
      <c r="H287" s="246"/>
      <c r="I287" s="383"/>
      <c r="J287" s="246"/>
      <c r="K287" s="376"/>
      <c r="L287" s="221"/>
      <c r="M287" s="109">
        <v>0</v>
      </c>
      <c r="N287" s="248">
        <v>0</v>
      </c>
      <c r="O287" s="251">
        <f t="shared" si="85"/>
        <v>0</v>
      </c>
      <c r="P287" s="252">
        <f t="shared" si="86"/>
        <v>0</v>
      </c>
      <c r="Q287" s="199">
        <v>0</v>
      </c>
      <c r="R287" s="178">
        <v>0</v>
      </c>
      <c r="S287" s="199">
        <v>0</v>
      </c>
      <c r="T287" s="248">
        <v>0</v>
      </c>
      <c r="U287" s="199">
        <v>0</v>
      </c>
      <c r="V287" s="177">
        <v>0</v>
      </c>
      <c r="W287" s="251">
        <f t="shared" si="80"/>
        <v>0</v>
      </c>
      <c r="X287" s="263">
        <f t="shared" si="81"/>
        <v>0</v>
      </c>
      <c r="Y287" s="199">
        <f t="shared" ref="Y287:Y289" si="87">Y284</f>
        <v>0</v>
      </c>
      <c r="Z287" s="177">
        <v>0</v>
      </c>
      <c r="AA287" s="199">
        <f t="shared" ref="AA287:AA289" si="88">AA284</f>
        <v>0</v>
      </c>
      <c r="AB287" s="177">
        <v>0</v>
      </c>
      <c r="AC287" s="199">
        <f t="shared" ref="AC287:AC289" si="89">AC284</f>
        <v>0</v>
      </c>
      <c r="AD287" s="177">
        <v>0</v>
      </c>
      <c r="AE287" s="263">
        <f t="shared" si="70"/>
        <v>0</v>
      </c>
    </row>
    <row r="288" spans="1:31" ht="15" x14ac:dyDescent="0.25">
      <c r="A288" s="487"/>
      <c r="B288" s="491" t="s">
        <v>804</v>
      </c>
      <c r="C288" s="491"/>
      <c r="D288" s="246"/>
      <c r="E288" s="246"/>
      <c r="F288" s="246"/>
      <c r="G288" s="153"/>
      <c r="H288" s="246"/>
      <c r="I288" s="383"/>
      <c r="J288" s="246"/>
      <c r="K288" s="376"/>
      <c r="L288" s="221"/>
      <c r="M288" s="109">
        <v>0</v>
      </c>
      <c r="N288" s="248">
        <v>0</v>
      </c>
      <c r="O288" s="251">
        <f t="shared" si="85"/>
        <v>0</v>
      </c>
      <c r="P288" s="252">
        <f t="shared" si="86"/>
        <v>0</v>
      </c>
      <c r="Q288" s="199">
        <v>0</v>
      </c>
      <c r="R288" s="178">
        <v>0</v>
      </c>
      <c r="S288" s="199">
        <v>0</v>
      </c>
      <c r="T288" s="248">
        <v>0</v>
      </c>
      <c r="U288" s="199">
        <v>0</v>
      </c>
      <c r="V288" s="177">
        <v>0</v>
      </c>
      <c r="W288" s="251">
        <f t="shared" si="80"/>
        <v>0</v>
      </c>
      <c r="X288" s="263">
        <f t="shared" si="81"/>
        <v>0</v>
      </c>
      <c r="Y288" s="199">
        <f t="shared" si="87"/>
        <v>0</v>
      </c>
      <c r="Z288" s="177">
        <v>0</v>
      </c>
      <c r="AA288" s="199">
        <f t="shared" si="88"/>
        <v>0</v>
      </c>
      <c r="AB288" s="177">
        <v>0</v>
      </c>
      <c r="AC288" s="199">
        <f t="shared" si="89"/>
        <v>0</v>
      </c>
      <c r="AD288" s="177">
        <v>0</v>
      </c>
      <c r="AE288" s="263">
        <f t="shared" si="70"/>
        <v>0</v>
      </c>
    </row>
    <row r="289" spans="1:31" ht="15.75" thickBot="1" x14ac:dyDescent="0.3">
      <c r="A289" s="488"/>
      <c r="B289" s="492" t="s">
        <v>805</v>
      </c>
      <c r="C289" s="492"/>
      <c r="D289" s="246"/>
      <c r="E289" s="246"/>
      <c r="F289" s="246"/>
      <c r="G289" s="153"/>
      <c r="H289" s="246"/>
      <c r="I289" s="383"/>
      <c r="J289" s="246"/>
      <c r="K289" s="376"/>
      <c r="L289" s="221"/>
      <c r="M289" s="109">
        <v>0</v>
      </c>
      <c r="N289" s="248">
        <v>0</v>
      </c>
      <c r="O289" s="251">
        <f t="shared" si="85"/>
        <v>0</v>
      </c>
      <c r="P289" s="252">
        <f t="shared" si="86"/>
        <v>0</v>
      </c>
      <c r="Q289" s="199">
        <v>0</v>
      </c>
      <c r="R289" s="178">
        <v>0</v>
      </c>
      <c r="S289" s="199">
        <v>0</v>
      </c>
      <c r="T289" s="248">
        <v>0</v>
      </c>
      <c r="U289" s="199">
        <v>0</v>
      </c>
      <c r="V289" s="177">
        <v>0</v>
      </c>
      <c r="W289" s="251">
        <f t="shared" si="80"/>
        <v>0</v>
      </c>
      <c r="X289" s="263">
        <f t="shared" si="81"/>
        <v>0</v>
      </c>
      <c r="Y289" s="199">
        <f t="shared" si="87"/>
        <v>0</v>
      </c>
      <c r="Z289" s="177">
        <v>0</v>
      </c>
      <c r="AA289" s="199">
        <f t="shared" si="88"/>
        <v>0</v>
      </c>
      <c r="AB289" s="177">
        <v>0</v>
      </c>
      <c r="AC289" s="199">
        <f t="shared" si="89"/>
        <v>0</v>
      </c>
      <c r="AD289" s="177">
        <v>0</v>
      </c>
      <c r="AE289" s="263">
        <f t="shared" si="70"/>
        <v>0</v>
      </c>
    </row>
    <row r="290" spans="1:31" ht="15.75" thickBot="1" x14ac:dyDescent="0.3">
      <c r="A290" s="486" t="s">
        <v>132</v>
      </c>
      <c r="B290" s="489" t="s">
        <v>92</v>
      </c>
      <c r="C290" s="17" t="s">
        <v>7</v>
      </c>
      <c r="D290" s="109">
        <v>0</v>
      </c>
      <c r="E290" s="109">
        <v>0</v>
      </c>
      <c r="F290" s="109">
        <v>0</v>
      </c>
      <c r="G290" s="153">
        <f t="shared" si="63"/>
        <v>0</v>
      </c>
      <c r="H290" s="109">
        <v>0</v>
      </c>
      <c r="I290" s="177">
        <v>0</v>
      </c>
      <c r="J290" s="109">
        <v>0</v>
      </c>
      <c r="K290" s="244">
        <v>0</v>
      </c>
      <c r="L290" s="221">
        <f t="shared" si="59"/>
        <v>0</v>
      </c>
      <c r="M290" s="109">
        <v>0</v>
      </c>
      <c r="N290" s="248">
        <v>0</v>
      </c>
      <c r="O290" s="251">
        <f t="shared" si="85"/>
        <v>0</v>
      </c>
      <c r="P290" s="252">
        <f t="shared" si="86"/>
        <v>0</v>
      </c>
      <c r="Q290" s="289">
        <v>0</v>
      </c>
      <c r="R290" s="178">
        <v>0</v>
      </c>
      <c r="S290" s="289">
        <v>0</v>
      </c>
      <c r="T290" s="248">
        <v>0</v>
      </c>
      <c r="U290" s="289">
        <v>0</v>
      </c>
      <c r="V290" s="177">
        <v>0</v>
      </c>
      <c r="W290" s="251">
        <f t="shared" si="80"/>
        <v>0</v>
      </c>
      <c r="X290" s="263">
        <f t="shared" si="81"/>
        <v>0</v>
      </c>
      <c r="Y290" s="289">
        <v>0</v>
      </c>
      <c r="Z290" s="177">
        <v>0</v>
      </c>
      <c r="AA290" s="287">
        <v>0</v>
      </c>
      <c r="AB290" s="177">
        <v>0</v>
      </c>
      <c r="AC290" s="289">
        <v>0</v>
      </c>
      <c r="AD290" s="177">
        <v>0</v>
      </c>
      <c r="AE290" s="263">
        <f t="shared" si="70"/>
        <v>0</v>
      </c>
    </row>
    <row r="291" spans="1:31" ht="15.75" thickBot="1" x14ac:dyDescent="0.3">
      <c r="A291" s="487"/>
      <c r="B291" s="489"/>
      <c r="C291" s="18" t="s">
        <v>8</v>
      </c>
      <c r="D291" s="109">
        <v>0</v>
      </c>
      <c r="E291" s="109">
        <v>0</v>
      </c>
      <c r="F291" s="109">
        <v>0</v>
      </c>
      <c r="G291" s="153">
        <f t="shared" si="63"/>
        <v>0</v>
      </c>
      <c r="H291" s="109">
        <v>0</v>
      </c>
      <c r="I291" s="177">
        <v>0</v>
      </c>
      <c r="J291" s="109">
        <v>0</v>
      </c>
      <c r="K291" s="244">
        <v>0</v>
      </c>
      <c r="L291" s="221">
        <f t="shared" si="59"/>
        <v>0</v>
      </c>
      <c r="M291" s="109">
        <v>0</v>
      </c>
      <c r="N291" s="248">
        <v>0</v>
      </c>
      <c r="O291" s="251">
        <f t="shared" si="85"/>
        <v>0</v>
      </c>
      <c r="P291" s="252">
        <f t="shared" si="86"/>
        <v>0</v>
      </c>
      <c r="Q291" s="290">
        <v>0</v>
      </c>
      <c r="R291" s="178">
        <v>0</v>
      </c>
      <c r="S291" s="290">
        <v>0</v>
      </c>
      <c r="T291" s="248">
        <v>0</v>
      </c>
      <c r="U291" s="290"/>
      <c r="V291" s="177">
        <v>0</v>
      </c>
      <c r="W291" s="251">
        <f t="shared" si="80"/>
        <v>0</v>
      </c>
      <c r="X291" s="263">
        <f t="shared" si="81"/>
        <v>0</v>
      </c>
      <c r="Y291" s="290">
        <v>0</v>
      </c>
      <c r="Z291" s="177">
        <v>0</v>
      </c>
      <c r="AA291" s="287">
        <v>0</v>
      </c>
      <c r="AB291" s="177">
        <v>0</v>
      </c>
      <c r="AC291" s="290">
        <v>0</v>
      </c>
      <c r="AD291" s="177">
        <v>0</v>
      </c>
      <c r="AE291" s="263">
        <f t="shared" si="70"/>
        <v>0</v>
      </c>
    </row>
    <row r="292" spans="1:31" ht="15.75" thickBot="1" x14ac:dyDescent="0.3">
      <c r="A292" s="487"/>
      <c r="B292" s="489"/>
      <c r="C292" s="19" t="s">
        <v>9</v>
      </c>
      <c r="D292" s="109">
        <v>0</v>
      </c>
      <c r="E292" s="109">
        <v>0</v>
      </c>
      <c r="F292" s="109">
        <v>0</v>
      </c>
      <c r="G292" s="153">
        <f t="shared" si="63"/>
        <v>0</v>
      </c>
      <c r="H292" s="109">
        <v>0</v>
      </c>
      <c r="I292" s="177">
        <v>0</v>
      </c>
      <c r="J292" s="109">
        <v>0</v>
      </c>
      <c r="K292" s="244">
        <v>0</v>
      </c>
      <c r="L292" s="221">
        <f t="shared" si="59"/>
        <v>0</v>
      </c>
      <c r="M292" s="109">
        <v>0</v>
      </c>
      <c r="N292" s="248">
        <v>0</v>
      </c>
      <c r="O292" s="251">
        <f t="shared" si="85"/>
        <v>0</v>
      </c>
      <c r="P292" s="252">
        <f t="shared" si="86"/>
        <v>0</v>
      </c>
      <c r="Q292" s="290">
        <v>0</v>
      </c>
      <c r="R292" s="178">
        <v>0</v>
      </c>
      <c r="S292" s="290">
        <v>0</v>
      </c>
      <c r="T292" s="248">
        <v>0</v>
      </c>
      <c r="U292" s="290"/>
      <c r="V292" s="177">
        <v>0</v>
      </c>
      <c r="W292" s="251">
        <f t="shared" si="80"/>
        <v>0</v>
      </c>
      <c r="X292" s="263">
        <f t="shared" si="81"/>
        <v>0</v>
      </c>
      <c r="Y292" s="290">
        <v>0</v>
      </c>
      <c r="Z292" s="177">
        <v>0</v>
      </c>
      <c r="AA292" s="287">
        <v>0</v>
      </c>
      <c r="AB292" s="177">
        <v>0</v>
      </c>
      <c r="AC292" s="290">
        <v>0</v>
      </c>
      <c r="AD292" s="177">
        <v>0</v>
      </c>
      <c r="AE292" s="263">
        <f t="shared" si="70"/>
        <v>0</v>
      </c>
    </row>
    <row r="293" spans="1:31" ht="15" x14ac:dyDescent="0.25">
      <c r="A293" s="487"/>
      <c r="B293" s="490" t="s">
        <v>133</v>
      </c>
      <c r="C293" s="490"/>
      <c r="D293" s="109">
        <v>0</v>
      </c>
      <c r="E293" s="109">
        <v>0</v>
      </c>
      <c r="F293" s="109">
        <v>0</v>
      </c>
      <c r="G293" s="153">
        <f t="shared" si="63"/>
        <v>0</v>
      </c>
      <c r="H293" s="109">
        <v>0</v>
      </c>
      <c r="I293" s="177">
        <v>0</v>
      </c>
      <c r="J293" s="109">
        <v>0</v>
      </c>
      <c r="K293" s="244">
        <v>0</v>
      </c>
      <c r="L293" s="221">
        <f t="shared" si="59"/>
        <v>0</v>
      </c>
      <c r="M293" s="109">
        <v>0</v>
      </c>
      <c r="N293" s="248">
        <v>0</v>
      </c>
      <c r="O293" s="251">
        <f t="shared" si="85"/>
        <v>0</v>
      </c>
      <c r="P293" s="252">
        <f t="shared" si="86"/>
        <v>0</v>
      </c>
      <c r="Q293" s="199">
        <v>0</v>
      </c>
      <c r="R293" s="178">
        <v>0</v>
      </c>
      <c r="S293" s="199">
        <v>0</v>
      </c>
      <c r="T293" s="248">
        <v>0</v>
      </c>
      <c r="U293" s="199">
        <v>0</v>
      </c>
      <c r="V293" s="177">
        <v>0</v>
      </c>
      <c r="W293" s="251">
        <f t="shared" si="80"/>
        <v>0</v>
      </c>
      <c r="X293" s="263">
        <f t="shared" si="81"/>
        <v>0</v>
      </c>
      <c r="Y293" s="199">
        <f t="shared" ref="Y293:Y295" si="90">Y290</f>
        <v>0</v>
      </c>
      <c r="Z293" s="177">
        <v>0</v>
      </c>
      <c r="AA293" s="199">
        <f t="shared" ref="AA293:AA295" si="91">AA290</f>
        <v>0</v>
      </c>
      <c r="AB293" s="177">
        <v>0</v>
      </c>
      <c r="AC293" s="199">
        <f t="shared" ref="AC293:AC295" si="92">AC290</f>
        <v>0</v>
      </c>
      <c r="AD293" s="177">
        <v>0</v>
      </c>
      <c r="AE293" s="263">
        <f t="shared" si="70"/>
        <v>0</v>
      </c>
    </row>
    <row r="294" spans="1:31" ht="15" x14ac:dyDescent="0.25">
      <c r="A294" s="487"/>
      <c r="B294" s="491" t="s">
        <v>134</v>
      </c>
      <c r="C294" s="491"/>
      <c r="D294" s="109">
        <v>0</v>
      </c>
      <c r="E294" s="109">
        <v>0</v>
      </c>
      <c r="F294" s="109">
        <v>0</v>
      </c>
      <c r="G294" s="153">
        <f t="shared" si="63"/>
        <v>0</v>
      </c>
      <c r="H294" s="109">
        <v>0</v>
      </c>
      <c r="I294" s="177">
        <v>0</v>
      </c>
      <c r="J294" s="109">
        <v>0</v>
      </c>
      <c r="K294" s="244">
        <v>0</v>
      </c>
      <c r="L294" s="221">
        <f t="shared" si="59"/>
        <v>0</v>
      </c>
      <c r="M294" s="109">
        <v>0</v>
      </c>
      <c r="N294" s="248">
        <v>0</v>
      </c>
      <c r="O294" s="251">
        <f t="shared" si="85"/>
        <v>0</v>
      </c>
      <c r="P294" s="252">
        <f t="shared" si="86"/>
        <v>0</v>
      </c>
      <c r="Q294" s="199">
        <v>0</v>
      </c>
      <c r="R294" s="178">
        <v>0</v>
      </c>
      <c r="S294" s="199">
        <v>0</v>
      </c>
      <c r="T294" s="248">
        <v>0</v>
      </c>
      <c r="U294" s="199">
        <v>0</v>
      </c>
      <c r="V294" s="177">
        <v>0</v>
      </c>
      <c r="W294" s="251">
        <f t="shared" si="80"/>
        <v>0</v>
      </c>
      <c r="X294" s="263">
        <f t="shared" si="81"/>
        <v>0</v>
      </c>
      <c r="Y294" s="199">
        <f t="shared" si="90"/>
        <v>0</v>
      </c>
      <c r="Z294" s="177">
        <v>0</v>
      </c>
      <c r="AA294" s="199">
        <f t="shared" si="91"/>
        <v>0</v>
      </c>
      <c r="AB294" s="177">
        <v>0</v>
      </c>
      <c r="AC294" s="199">
        <f t="shared" si="92"/>
        <v>0</v>
      </c>
      <c r="AD294" s="177">
        <v>0</v>
      </c>
      <c r="AE294" s="263">
        <f t="shared" si="70"/>
        <v>0</v>
      </c>
    </row>
    <row r="295" spans="1:31" ht="15.75" thickBot="1" x14ac:dyDescent="0.3">
      <c r="A295" s="488"/>
      <c r="B295" s="492" t="s">
        <v>135</v>
      </c>
      <c r="C295" s="492"/>
      <c r="D295" s="109">
        <v>0</v>
      </c>
      <c r="E295" s="109">
        <v>0</v>
      </c>
      <c r="F295" s="109">
        <v>0</v>
      </c>
      <c r="G295" s="153">
        <f t="shared" si="63"/>
        <v>0</v>
      </c>
      <c r="H295" s="109">
        <v>0</v>
      </c>
      <c r="I295" s="177">
        <v>0</v>
      </c>
      <c r="J295" s="109">
        <v>0</v>
      </c>
      <c r="K295" s="244">
        <v>0</v>
      </c>
      <c r="L295" s="221">
        <f t="shared" si="59"/>
        <v>0</v>
      </c>
      <c r="M295" s="109">
        <v>0</v>
      </c>
      <c r="N295" s="248">
        <v>0</v>
      </c>
      <c r="O295" s="251">
        <f t="shared" si="85"/>
        <v>0</v>
      </c>
      <c r="P295" s="252">
        <f t="shared" si="86"/>
        <v>0</v>
      </c>
      <c r="Q295" s="199">
        <v>0</v>
      </c>
      <c r="R295" s="178">
        <v>0</v>
      </c>
      <c r="S295" s="199">
        <v>0</v>
      </c>
      <c r="T295" s="248">
        <v>0</v>
      </c>
      <c r="U295" s="199">
        <v>0</v>
      </c>
      <c r="V295" s="177">
        <v>0</v>
      </c>
      <c r="W295" s="251">
        <f t="shared" si="80"/>
        <v>0</v>
      </c>
      <c r="X295" s="263">
        <f t="shared" si="81"/>
        <v>0</v>
      </c>
      <c r="Y295" s="199">
        <f t="shared" si="90"/>
        <v>0</v>
      </c>
      <c r="Z295" s="177">
        <v>0</v>
      </c>
      <c r="AA295" s="199">
        <f t="shared" si="91"/>
        <v>0</v>
      </c>
      <c r="AB295" s="177">
        <v>0</v>
      </c>
      <c r="AC295" s="199">
        <f t="shared" si="92"/>
        <v>0</v>
      </c>
      <c r="AD295" s="177">
        <v>0</v>
      </c>
      <c r="AE295" s="263">
        <f t="shared" si="70"/>
        <v>0</v>
      </c>
    </row>
    <row r="296" spans="1:31" ht="15.75" thickBot="1" x14ac:dyDescent="0.3">
      <c r="A296" s="486" t="s">
        <v>136</v>
      </c>
      <c r="B296" s="489" t="s">
        <v>92</v>
      </c>
      <c r="C296" s="17" t="s">
        <v>7</v>
      </c>
      <c r="D296" s="109">
        <v>0</v>
      </c>
      <c r="E296" s="109">
        <v>0</v>
      </c>
      <c r="F296" s="109">
        <v>0</v>
      </c>
      <c r="G296" s="153">
        <f t="shared" si="63"/>
        <v>0</v>
      </c>
      <c r="H296" s="109">
        <v>0</v>
      </c>
      <c r="I296" s="177">
        <v>0</v>
      </c>
      <c r="J296" s="109">
        <v>0</v>
      </c>
      <c r="K296" s="244">
        <v>0</v>
      </c>
      <c r="L296" s="221">
        <f t="shared" si="59"/>
        <v>0</v>
      </c>
      <c r="M296" s="109">
        <v>0</v>
      </c>
      <c r="N296" s="248">
        <v>0</v>
      </c>
      <c r="O296" s="251">
        <f t="shared" si="85"/>
        <v>0</v>
      </c>
      <c r="P296" s="252">
        <f t="shared" si="86"/>
        <v>0</v>
      </c>
      <c r="Q296" s="289">
        <v>0</v>
      </c>
      <c r="R296" s="178">
        <v>0</v>
      </c>
      <c r="S296" s="289">
        <v>0</v>
      </c>
      <c r="T296" s="248">
        <v>0</v>
      </c>
      <c r="U296" s="289">
        <v>0</v>
      </c>
      <c r="V296" s="177">
        <v>0</v>
      </c>
      <c r="W296" s="251">
        <f t="shared" si="80"/>
        <v>0</v>
      </c>
      <c r="X296" s="263">
        <f t="shared" si="81"/>
        <v>0</v>
      </c>
      <c r="Y296" s="289">
        <v>0</v>
      </c>
      <c r="Z296" s="177">
        <v>0</v>
      </c>
      <c r="AA296" s="287">
        <v>0</v>
      </c>
      <c r="AB296" s="177">
        <v>0</v>
      </c>
      <c r="AC296" s="289">
        <v>0</v>
      </c>
      <c r="AD296" s="177">
        <v>0</v>
      </c>
      <c r="AE296" s="263">
        <f t="shared" si="70"/>
        <v>0</v>
      </c>
    </row>
    <row r="297" spans="1:31" ht="15.75" thickBot="1" x14ac:dyDescent="0.3">
      <c r="A297" s="487"/>
      <c r="B297" s="489"/>
      <c r="C297" s="18" t="s">
        <v>8</v>
      </c>
      <c r="D297" s="109">
        <v>0</v>
      </c>
      <c r="E297" s="109">
        <v>0</v>
      </c>
      <c r="F297" s="109">
        <v>0</v>
      </c>
      <c r="G297" s="153">
        <f t="shared" si="63"/>
        <v>0</v>
      </c>
      <c r="H297" s="109">
        <v>0</v>
      </c>
      <c r="I297" s="177">
        <v>0</v>
      </c>
      <c r="J297" s="109">
        <v>0</v>
      </c>
      <c r="K297" s="244">
        <v>0</v>
      </c>
      <c r="L297" s="221">
        <f t="shared" si="59"/>
        <v>0</v>
      </c>
      <c r="M297" s="109">
        <v>0</v>
      </c>
      <c r="N297" s="248">
        <v>0</v>
      </c>
      <c r="O297" s="251">
        <f t="shared" si="85"/>
        <v>0</v>
      </c>
      <c r="P297" s="252">
        <f t="shared" si="86"/>
        <v>0</v>
      </c>
      <c r="Q297" s="290">
        <v>0</v>
      </c>
      <c r="R297" s="178">
        <v>0</v>
      </c>
      <c r="S297" s="290">
        <v>0</v>
      </c>
      <c r="T297" s="248">
        <v>0</v>
      </c>
      <c r="U297" s="290"/>
      <c r="V297" s="177">
        <v>0</v>
      </c>
      <c r="W297" s="251">
        <f t="shared" si="80"/>
        <v>0</v>
      </c>
      <c r="X297" s="263">
        <f t="shared" si="81"/>
        <v>0</v>
      </c>
      <c r="Y297" s="290">
        <v>0</v>
      </c>
      <c r="Z297" s="177">
        <v>0</v>
      </c>
      <c r="AA297" s="287">
        <v>0</v>
      </c>
      <c r="AB297" s="177">
        <v>0</v>
      </c>
      <c r="AC297" s="290">
        <v>0</v>
      </c>
      <c r="AD297" s="177">
        <v>0</v>
      </c>
      <c r="AE297" s="263">
        <f t="shared" si="70"/>
        <v>0</v>
      </c>
    </row>
    <row r="298" spans="1:31" ht="15.75" thickBot="1" x14ac:dyDescent="0.3">
      <c r="A298" s="487"/>
      <c r="B298" s="489"/>
      <c r="C298" s="19" t="s">
        <v>9</v>
      </c>
      <c r="D298" s="109">
        <v>0</v>
      </c>
      <c r="E298" s="109">
        <v>0</v>
      </c>
      <c r="F298" s="109">
        <v>0</v>
      </c>
      <c r="G298" s="153">
        <f t="shared" si="63"/>
        <v>0</v>
      </c>
      <c r="H298" s="109">
        <v>0</v>
      </c>
      <c r="I298" s="177">
        <v>0</v>
      </c>
      <c r="J298" s="109">
        <v>0</v>
      </c>
      <c r="K298" s="244">
        <v>0</v>
      </c>
      <c r="L298" s="221">
        <f t="shared" si="59"/>
        <v>0</v>
      </c>
      <c r="M298" s="109">
        <v>0</v>
      </c>
      <c r="N298" s="248">
        <v>0</v>
      </c>
      <c r="O298" s="251">
        <f t="shared" si="85"/>
        <v>0</v>
      </c>
      <c r="P298" s="252">
        <f t="shared" si="86"/>
        <v>0</v>
      </c>
      <c r="Q298" s="290">
        <v>0</v>
      </c>
      <c r="R298" s="178">
        <v>0</v>
      </c>
      <c r="S298" s="290">
        <v>0</v>
      </c>
      <c r="T298" s="248">
        <v>0</v>
      </c>
      <c r="U298" s="290"/>
      <c r="V298" s="177">
        <v>0</v>
      </c>
      <c r="W298" s="251">
        <f t="shared" si="80"/>
        <v>0</v>
      </c>
      <c r="X298" s="263">
        <f t="shared" si="81"/>
        <v>0</v>
      </c>
      <c r="Y298" s="290">
        <v>0</v>
      </c>
      <c r="Z298" s="177">
        <v>0</v>
      </c>
      <c r="AA298" s="287">
        <v>0</v>
      </c>
      <c r="AB298" s="177">
        <v>0</v>
      </c>
      <c r="AC298" s="290">
        <v>0</v>
      </c>
      <c r="AD298" s="177">
        <v>0</v>
      </c>
      <c r="AE298" s="263">
        <f t="shared" si="70"/>
        <v>0</v>
      </c>
    </row>
    <row r="299" spans="1:31" ht="15" x14ac:dyDescent="0.25">
      <c r="A299" s="487"/>
      <c r="B299" s="490" t="s">
        <v>137</v>
      </c>
      <c r="C299" s="490"/>
      <c r="D299" s="109">
        <v>0</v>
      </c>
      <c r="E299" s="109">
        <v>0</v>
      </c>
      <c r="F299" s="109">
        <v>0</v>
      </c>
      <c r="G299" s="153">
        <f t="shared" si="63"/>
        <v>0</v>
      </c>
      <c r="H299" s="109">
        <v>0</v>
      </c>
      <c r="I299" s="177">
        <v>0</v>
      </c>
      <c r="J299" s="109">
        <v>0</v>
      </c>
      <c r="K299" s="244">
        <v>0</v>
      </c>
      <c r="L299" s="221">
        <f t="shared" si="59"/>
        <v>0</v>
      </c>
      <c r="M299" s="109">
        <v>0</v>
      </c>
      <c r="N299" s="248">
        <v>0</v>
      </c>
      <c r="O299" s="251">
        <f t="shared" si="85"/>
        <v>0</v>
      </c>
      <c r="P299" s="252">
        <f t="shared" si="86"/>
        <v>0</v>
      </c>
      <c r="Q299" s="199">
        <v>0</v>
      </c>
      <c r="R299" s="178">
        <v>0</v>
      </c>
      <c r="S299" s="199">
        <v>0</v>
      </c>
      <c r="T299" s="248">
        <v>0</v>
      </c>
      <c r="U299" s="199">
        <v>0</v>
      </c>
      <c r="V299" s="177">
        <v>0</v>
      </c>
      <c r="W299" s="251">
        <f t="shared" si="80"/>
        <v>0</v>
      </c>
      <c r="X299" s="263">
        <f t="shared" si="81"/>
        <v>0</v>
      </c>
      <c r="Y299" s="199">
        <f t="shared" ref="Y299:Y301" si="93">Y296</f>
        <v>0</v>
      </c>
      <c r="Z299" s="177">
        <v>0</v>
      </c>
      <c r="AA299" s="199">
        <f t="shared" ref="AA299:AA301" si="94">AA296</f>
        <v>0</v>
      </c>
      <c r="AB299" s="177">
        <v>0</v>
      </c>
      <c r="AC299" s="199">
        <f t="shared" ref="AC299:AC301" si="95">AC296</f>
        <v>0</v>
      </c>
      <c r="AD299" s="177">
        <v>0</v>
      </c>
      <c r="AE299" s="263">
        <f t="shared" si="70"/>
        <v>0</v>
      </c>
    </row>
    <row r="300" spans="1:31" ht="15" x14ac:dyDescent="0.25">
      <c r="A300" s="487"/>
      <c r="B300" s="491" t="s">
        <v>138</v>
      </c>
      <c r="C300" s="491"/>
      <c r="D300" s="109">
        <v>0</v>
      </c>
      <c r="E300" s="109">
        <v>0</v>
      </c>
      <c r="F300" s="109">
        <v>0</v>
      </c>
      <c r="G300" s="153">
        <f t="shared" si="63"/>
        <v>0</v>
      </c>
      <c r="H300" s="109">
        <v>0</v>
      </c>
      <c r="I300" s="177">
        <v>0</v>
      </c>
      <c r="J300" s="109">
        <v>0</v>
      </c>
      <c r="K300" s="244">
        <v>0</v>
      </c>
      <c r="L300" s="221">
        <f t="shared" si="59"/>
        <v>0</v>
      </c>
      <c r="M300" s="109">
        <v>0</v>
      </c>
      <c r="N300" s="248">
        <v>0</v>
      </c>
      <c r="O300" s="251">
        <f t="shared" si="85"/>
        <v>0</v>
      </c>
      <c r="P300" s="252">
        <f t="shared" si="86"/>
        <v>0</v>
      </c>
      <c r="Q300" s="199">
        <v>0</v>
      </c>
      <c r="R300" s="178">
        <v>0</v>
      </c>
      <c r="S300" s="199">
        <v>0</v>
      </c>
      <c r="T300" s="248">
        <v>0</v>
      </c>
      <c r="U300" s="199">
        <v>0</v>
      </c>
      <c r="V300" s="177">
        <v>0</v>
      </c>
      <c r="W300" s="251">
        <f t="shared" si="80"/>
        <v>0</v>
      </c>
      <c r="X300" s="263">
        <f t="shared" si="81"/>
        <v>0</v>
      </c>
      <c r="Y300" s="199">
        <f t="shared" si="93"/>
        <v>0</v>
      </c>
      <c r="Z300" s="177">
        <v>0</v>
      </c>
      <c r="AA300" s="199">
        <f t="shared" si="94"/>
        <v>0</v>
      </c>
      <c r="AB300" s="177">
        <v>0</v>
      </c>
      <c r="AC300" s="199">
        <f t="shared" si="95"/>
        <v>0</v>
      </c>
      <c r="AD300" s="177">
        <v>0</v>
      </c>
      <c r="AE300" s="263">
        <f t="shared" si="70"/>
        <v>0</v>
      </c>
    </row>
    <row r="301" spans="1:31" ht="15.75" thickBot="1" x14ac:dyDescent="0.3">
      <c r="A301" s="488"/>
      <c r="B301" s="492" t="s">
        <v>139</v>
      </c>
      <c r="C301" s="492"/>
      <c r="D301" s="109">
        <v>0</v>
      </c>
      <c r="E301" s="109">
        <v>0</v>
      </c>
      <c r="F301" s="109">
        <v>0</v>
      </c>
      <c r="G301" s="153">
        <f t="shared" si="63"/>
        <v>0</v>
      </c>
      <c r="H301" s="109">
        <v>0</v>
      </c>
      <c r="I301" s="177">
        <v>0</v>
      </c>
      <c r="J301" s="109">
        <v>0</v>
      </c>
      <c r="K301" s="244">
        <v>0</v>
      </c>
      <c r="L301" s="221">
        <f t="shared" si="59"/>
        <v>0</v>
      </c>
      <c r="M301" s="109">
        <v>0</v>
      </c>
      <c r="N301" s="248">
        <v>0</v>
      </c>
      <c r="O301" s="251">
        <f t="shared" si="85"/>
        <v>0</v>
      </c>
      <c r="P301" s="252">
        <f t="shared" si="86"/>
        <v>0</v>
      </c>
      <c r="Q301" s="199">
        <v>0</v>
      </c>
      <c r="R301" s="178">
        <v>0</v>
      </c>
      <c r="S301" s="199">
        <v>0</v>
      </c>
      <c r="T301" s="248">
        <v>0</v>
      </c>
      <c r="U301" s="199">
        <v>0</v>
      </c>
      <c r="V301" s="177">
        <v>0</v>
      </c>
      <c r="W301" s="251">
        <f t="shared" si="80"/>
        <v>0</v>
      </c>
      <c r="X301" s="263">
        <f t="shared" si="81"/>
        <v>0</v>
      </c>
      <c r="Y301" s="199">
        <f t="shared" si="93"/>
        <v>0</v>
      </c>
      <c r="Z301" s="177">
        <v>0</v>
      </c>
      <c r="AA301" s="199">
        <f t="shared" si="94"/>
        <v>0</v>
      </c>
      <c r="AB301" s="177">
        <v>0</v>
      </c>
      <c r="AC301" s="199">
        <f t="shared" si="95"/>
        <v>0</v>
      </c>
      <c r="AD301" s="177">
        <v>0</v>
      </c>
      <c r="AE301" s="263">
        <f t="shared" si="70"/>
        <v>0</v>
      </c>
    </row>
    <row r="302" spans="1:31" ht="19.5" thickBot="1" x14ac:dyDescent="0.35">
      <c r="A302" s="486" t="s">
        <v>726</v>
      </c>
      <c r="B302" s="489" t="s">
        <v>92</v>
      </c>
      <c r="C302" s="17" t="s">
        <v>7</v>
      </c>
      <c r="D302" s="245"/>
      <c r="E302" s="245"/>
      <c r="F302" s="245"/>
      <c r="G302" s="223"/>
      <c r="H302" s="241"/>
      <c r="I302" s="238"/>
      <c r="J302" s="246"/>
      <c r="K302" s="241"/>
      <c r="L302" s="241"/>
      <c r="M302" s="109">
        <v>0</v>
      </c>
      <c r="N302" s="248">
        <v>0</v>
      </c>
      <c r="O302" s="251">
        <f t="shared" si="85"/>
        <v>0</v>
      </c>
      <c r="P302" s="252">
        <f t="shared" si="86"/>
        <v>0</v>
      </c>
      <c r="Q302" s="289">
        <v>0</v>
      </c>
      <c r="R302" s="178">
        <v>0</v>
      </c>
      <c r="S302" s="289">
        <v>0</v>
      </c>
      <c r="T302" s="248">
        <v>0</v>
      </c>
      <c r="U302" s="289">
        <v>0</v>
      </c>
      <c r="V302" s="177">
        <v>0</v>
      </c>
      <c r="W302" s="251">
        <f t="shared" si="80"/>
        <v>0</v>
      </c>
      <c r="X302" s="263">
        <f t="shared" si="81"/>
        <v>0</v>
      </c>
      <c r="Y302" s="289">
        <v>0</v>
      </c>
      <c r="Z302" s="177">
        <v>0</v>
      </c>
      <c r="AA302" s="287">
        <v>0</v>
      </c>
      <c r="AB302" s="177">
        <v>0</v>
      </c>
      <c r="AC302" s="289">
        <v>0</v>
      </c>
      <c r="AD302" s="177">
        <v>0</v>
      </c>
      <c r="AE302" s="263">
        <f t="shared" si="70"/>
        <v>0</v>
      </c>
    </row>
    <row r="303" spans="1:31" ht="19.5" thickBot="1" x14ac:dyDescent="0.35">
      <c r="A303" s="487"/>
      <c r="B303" s="489"/>
      <c r="C303" s="18" t="s">
        <v>8</v>
      </c>
      <c r="D303" s="245"/>
      <c r="E303" s="245"/>
      <c r="F303" s="245"/>
      <c r="G303" s="223"/>
      <c r="H303" s="241"/>
      <c r="I303" s="238"/>
      <c r="J303" s="246"/>
      <c r="K303" s="241"/>
      <c r="L303" s="241"/>
      <c r="M303" s="109">
        <v>0</v>
      </c>
      <c r="N303" s="248">
        <v>0</v>
      </c>
      <c r="O303" s="251">
        <f t="shared" si="85"/>
        <v>0</v>
      </c>
      <c r="P303" s="252">
        <f t="shared" si="86"/>
        <v>0</v>
      </c>
      <c r="Q303" s="290">
        <v>0</v>
      </c>
      <c r="R303" s="178">
        <v>0</v>
      </c>
      <c r="S303" s="290">
        <v>0</v>
      </c>
      <c r="T303" s="248">
        <v>0</v>
      </c>
      <c r="U303" s="290"/>
      <c r="V303" s="177">
        <v>0</v>
      </c>
      <c r="W303" s="251">
        <f t="shared" si="80"/>
        <v>0</v>
      </c>
      <c r="X303" s="263">
        <f t="shared" si="81"/>
        <v>0</v>
      </c>
      <c r="Y303" s="290">
        <v>0</v>
      </c>
      <c r="Z303" s="177">
        <v>0</v>
      </c>
      <c r="AA303" s="287">
        <v>0</v>
      </c>
      <c r="AB303" s="177">
        <v>0</v>
      </c>
      <c r="AC303" s="290">
        <v>0</v>
      </c>
      <c r="AD303" s="177">
        <v>0</v>
      </c>
      <c r="AE303" s="263">
        <f t="shared" si="70"/>
        <v>0</v>
      </c>
    </row>
    <row r="304" spans="1:31" ht="19.5" thickBot="1" x14ac:dyDescent="0.35">
      <c r="A304" s="487"/>
      <c r="B304" s="489"/>
      <c r="C304" s="19" t="s">
        <v>9</v>
      </c>
      <c r="D304" s="245"/>
      <c r="E304" s="245"/>
      <c r="F304" s="245"/>
      <c r="G304" s="223"/>
      <c r="H304" s="241"/>
      <c r="I304" s="238"/>
      <c r="J304" s="246"/>
      <c r="K304" s="241"/>
      <c r="L304" s="241"/>
      <c r="M304" s="109">
        <v>0</v>
      </c>
      <c r="N304" s="248">
        <v>0</v>
      </c>
      <c r="O304" s="251">
        <f t="shared" si="85"/>
        <v>0</v>
      </c>
      <c r="P304" s="252">
        <f t="shared" si="86"/>
        <v>0</v>
      </c>
      <c r="Q304" s="290">
        <v>0</v>
      </c>
      <c r="R304" s="178">
        <v>0</v>
      </c>
      <c r="S304" s="290">
        <v>0</v>
      </c>
      <c r="T304" s="248">
        <v>0</v>
      </c>
      <c r="U304" s="290"/>
      <c r="V304" s="177">
        <v>0</v>
      </c>
      <c r="W304" s="251">
        <f t="shared" si="80"/>
        <v>0</v>
      </c>
      <c r="X304" s="263">
        <f t="shared" si="81"/>
        <v>0</v>
      </c>
      <c r="Y304" s="290">
        <v>0</v>
      </c>
      <c r="Z304" s="177">
        <v>0</v>
      </c>
      <c r="AA304" s="287">
        <v>0</v>
      </c>
      <c r="AB304" s="177">
        <v>0</v>
      </c>
      <c r="AC304" s="290">
        <v>0</v>
      </c>
      <c r="AD304" s="177">
        <v>0</v>
      </c>
      <c r="AE304" s="263">
        <f t="shared" si="70"/>
        <v>0</v>
      </c>
    </row>
    <row r="305" spans="1:31" x14ac:dyDescent="0.3">
      <c r="A305" s="487"/>
      <c r="B305" s="490" t="s">
        <v>727</v>
      </c>
      <c r="C305" s="490"/>
      <c r="D305" s="245"/>
      <c r="E305" s="245"/>
      <c r="F305" s="245"/>
      <c r="G305" s="223"/>
      <c r="H305" s="241"/>
      <c r="I305" s="238"/>
      <c r="J305" s="241"/>
      <c r="K305" s="241"/>
      <c r="L305" s="241"/>
      <c r="M305" s="109">
        <v>0</v>
      </c>
      <c r="N305" s="248">
        <v>0</v>
      </c>
      <c r="O305" s="251">
        <f t="shared" si="85"/>
        <v>0</v>
      </c>
      <c r="P305" s="252">
        <f t="shared" si="86"/>
        <v>0</v>
      </c>
      <c r="Q305" s="199">
        <v>0</v>
      </c>
      <c r="R305" s="178">
        <v>0</v>
      </c>
      <c r="S305" s="199">
        <v>0</v>
      </c>
      <c r="T305" s="248">
        <v>0</v>
      </c>
      <c r="U305" s="199">
        <v>0</v>
      </c>
      <c r="V305" s="177">
        <v>0</v>
      </c>
      <c r="W305" s="251">
        <f t="shared" si="80"/>
        <v>0</v>
      </c>
      <c r="X305" s="263">
        <f t="shared" si="81"/>
        <v>0</v>
      </c>
      <c r="Y305" s="199">
        <f t="shared" ref="Y305:Y307" si="96">Y302</f>
        <v>0</v>
      </c>
      <c r="Z305" s="177">
        <v>0</v>
      </c>
      <c r="AA305" s="199">
        <f t="shared" ref="AA305:AA307" si="97">AA302</f>
        <v>0</v>
      </c>
      <c r="AB305" s="177">
        <v>0</v>
      </c>
      <c r="AC305" s="199">
        <f t="shared" ref="AC305:AC307" si="98">AC302</f>
        <v>0</v>
      </c>
      <c r="AD305" s="177">
        <v>0</v>
      </c>
      <c r="AE305" s="263">
        <f t="shared" si="70"/>
        <v>0</v>
      </c>
    </row>
    <row r="306" spans="1:31" x14ac:dyDescent="0.3">
      <c r="A306" s="487"/>
      <c r="B306" s="491" t="s">
        <v>728</v>
      </c>
      <c r="C306" s="491"/>
      <c r="D306" s="245"/>
      <c r="E306" s="245"/>
      <c r="F306" s="245"/>
      <c r="G306" s="223"/>
      <c r="H306" s="241"/>
      <c r="I306" s="238"/>
      <c r="J306" s="241"/>
      <c r="K306" s="241"/>
      <c r="L306" s="241"/>
      <c r="M306" s="109">
        <v>0</v>
      </c>
      <c r="N306" s="248">
        <v>0</v>
      </c>
      <c r="O306" s="251">
        <f t="shared" si="85"/>
        <v>0</v>
      </c>
      <c r="P306" s="252">
        <f t="shared" si="86"/>
        <v>0</v>
      </c>
      <c r="Q306" s="199">
        <v>0</v>
      </c>
      <c r="R306" s="178">
        <v>0</v>
      </c>
      <c r="S306" s="199">
        <v>0</v>
      </c>
      <c r="T306" s="248">
        <v>0</v>
      </c>
      <c r="U306" s="199">
        <v>0</v>
      </c>
      <c r="V306" s="177">
        <v>0</v>
      </c>
      <c r="W306" s="251">
        <f t="shared" si="80"/>
        <v>0</v>
      </c>
      <c r="X306" s="263">
        <f t="shared" si="81"/>
        <v>0</v>
      </c>
      <c r="Y306" s="199">
        <f t="shared" si="96"/>
        <v>0</v>
      </c>
      <c r="Z306" s="177">
        <v>0</v>
      </c>
      <c r="AA306" s="199">
        <f t="shared" si="97"/>
        <v>0</v>
      </c>
      <c r="AB306" s="177">
        <v>0</v>
      </c>
      <c r="AC306" s="199">
        <f t="shared" si="98"/>
        <v>0</v>
      </c>
      <c r="AD306" s="177">
        <v>0</v>
      </c>
      <c r="AE306" s="263">
        <f t="shared" si="70"/>
        <v>0</v>
      </c>
    </row>
    <row r="307" spans="1:31" ht="19.5" thickBot="1" x14ac:dyDescent="0.35">
      <c r="A307" s="488"/>
      <c r="B307" s="492" t="s">
        <v>729</v>
      </c>
      <c r="C307" s="492"/>
      <c r="D307" s="245"/>
      <c r="E307" s="245"/>
      <c r="F307" s="245"/>
      <c r="G307" s="223"/>
      <c r="H307" s="241"/>
      <c r="I307" s="238"/>
      <c r="J307" s="241"/>
      <c r="K307" s="241"/>
      <c r="L307" s="241"/>
      <c r="M307" s="109">
        <v>0</v>
      </c>
      <c r="N307" s="248">
        <v>0</v>
      </c>
      <c r="O307" s="251">
        <f t="shared" si="85"/>
        <v>0</v>
      </c>
      <c r="P307" s="252">
        <f t="shared" si="86"/>
        <v>0</v>
      </c>
      <c r="Q307" s="199">
        <v>0</v>
      </c>
      <c r="R307" s="178">
        <v>0</v>
      </c>
      <c r="S307" s="199">
        <v>0</v>
      </c>
      <c r="T307" s="248">
        <v>0</v>
      </c>
      <c r="U307" s="199">
        <v>0</v>
      </c>
      <c r="V307" s="177">
        <v>0</v>
      </c>
      <c r="W307" s="251">
        <f t="shared" si="80"/>
        <v>0</v>
      </c>
      <c r="X307" s="263">
        <f t="shared" si="81"/>
        <v>0</v>
      </c>
      <c r="Y307" s="199">
        <f t="shared" si="96"/>
        <v>0</v>
      </c>
      <c r="Z307" s="177">
        <v>0</v>
      </c>
      <c r="AA307" s="199">
        <f t="shared" si="97"/>
        <v>0</v>
      </c>
      <c r="AB307" s="177">
        <v>0</v>
      </c>
      <c r="AC307" s="199">
        <f t="shared" si="98"/>
        <v>0</v>
      </c>
      <c r="AD307" s="177">
        <v>0</v>
      </c>
      <c r="AE307" s="263">
        <f t="shared" si="70"/>
        <v>0</v>
      </c>
    </row>
    <row r="308" spans="1:31" x14ac:dyDescent="0.3">
      <c r="A308" s="486" t="s">
        <v>730</v>
      </c>
      <c r="B308" s="489" t="s">
        <v>92</v>
      </c>
      <c r="C308" s="17" t="s">
        <v>7</v>
      </c>
      <c r="D308" s="245"/>
      <c r="E308" s="245"/>
      <c r="F308" s="245"/>
      <c r="G308" s="223"/>
      <c r="H308" s="241"/>
      <c r="I308" s="238"/>
      <c r="J308" s="241"/>
      <c r="K308" s="241"/>
      <c r="L308" s="241"/>
      <c r="M308" s="109">
        <v>0</v>
      </c>
      <c r="N308" s="248">
        <v>0</v>
      </c>
      <c r="O308" s="251">
        <f t="shared" si="85"/>
        <v>0</v>
      </c>
      <c r="P308" s="252">
        <f t="shared" si="86"/>
        <v>0</v>
      </c>
      <c r="Q308" s="289">
        <v>0</v>
      </c>
      <c r="R308" s="178">
        <v>0</v>
      </c>
      <c r="S308" s="289">
        <v>0</v>
      </c>
      <c r="T308" s="248">
        <v>0</v>
      </c>
      <c r="U308" s="289">
        <v>0</v>
      </c>
      <c r="V308" s="177">
        <v>0</v>
      </c>
      <c r="W308" s="251">
        <f t="shared" si="80"/>
        <v>0</v>
      </c>
      <c r="X308" s="263">
        <f t="shared" si="81"/>
        <v>0</v>
      </c>
      <c r="Y308" s="289">
        <v>0</v>
      </c>
      <c r="Z308" s="177">
        <v>0</v>
      </c>
      <c r="AA308" s="289">
        <v>0</v>
      </c>
      <c r="AB308" s="177">
        <v>0</v>
      </c>
      <c r="AC308" s="289">
        <v>0</v>
      </c>
      <c r="AD308" s="177">
        <v>0</v>
      </c>
      <c r="AE308" s="263">
        <f t="shared" si="70"/>
        <v>0</v>
      </c>
    </row>
    <row r="309" spans="1:31" x14ac:dyDescent="0.3">
      <c r="A309" s="487"/>
      <c r="B309" s="489"/>
      <c r="C309" s="18" t="s">
        <v>8</v>
      </c>
      <c r="D309" s="245"/>
      <c r="E309" s="245"/>
      <c r="F309" s="245"/>
      <c r="G309" s="223"/>
      <c r="H309" s="241"/>
      <c r="I309" s="238"/>
      <c r="J309" s="241"/>
      <c r="K309" s="241"/>
      <c r="L309" s="241"/>
      <c r="M309" s="109">
        <v>0</v>
      </c>
      <c r="N309" s="248">
        <v>0</v>
      </c>
      <c r="O309" s="251">
        <f t="shared" si="85"/>
        <v>0</v>
      </c>
      <c r="P309" s="252">
        <f t="shared" si="86"/>
        <v>0</v>
      </c>
      <c r="Q309" s="290">
        <v>0</v>
      </c>
      <c r="R309" s="178">
        <v>0</v>
      </c>
      <c r="S309" s="290">
        <v>0</v>
      </c>
      <c r="T309" s="248">
        <v>0</v>
      </c>
      <c r="U309" s="290"/>
      <c r="V309" s="177">
        <v>0</v>
      </c>
      <c r="W309" s="251">
        <f t="shared" si="80"/>
        <v>0</v>
      </c>
      <c r="X309" s="263">
        <f t="shared" si="81"/>
        <v>0</v>
      </c>
      <c r="Y309" s="290">
        <v>0</v>
      </c>
      <c r="Z309" s="177">
        <v>0</v>
      </c>
      <c r="AA309" s="290">
        <v>0</v>
      </c>
      <c r="AB309" s="177">
        <v>0</v>
      </c>
      <c r="AC309" s="290">
        <v>0</v>
      </c>
      <c r="AD309" s="177">
        <v>0</v>
      </c>
      <c r="AE309" s="263">
        <f t="shared" si="70"/>
        <v>0</v>
      </c>
    </row>
    <row r="310" spans="1:31" ht="19.5" thickBot="1" x14ac:dyDescent="0.35">
      <c r="A310" s="487"/>
      <c r="B310" s="489"/>
      <c r="C310" s="19" t="s">
        <v>9</v>
      </c>
      <c r="D310" s="245"/>
      <c r="E310" s="245"/>
      <c r="F310" s="245"/>
      <c r="G310" s="223"/>
      <c r="H310" s="241"/>
      <c r="I310" s="238"/>
      <c r="J310" s="241"/>
      <c r="K310" s="241"/>
      <c r="L310" s="241"/>
      <c r="M310" s="109">
        <v>0</v>
      </c>
      <c r="N310" s="248">
        <v>0</v>
      </c>
      <c r="O310" s="251">
        <f t="shared" si="85"/>
        <v>0</v>
      </c>
      <c r="P310" s="252">
        <f t="shared" si="86"/>
        <v>0</v>
      </c>
      <c r="Q310" s="290">
        <v>0</v>
      </c>
      <c r="R310" s="178">
        <v>0</v>
      </c>
      <c r="S310" s="290">
        <v>0</v>
      </c>
      <c r="T310" s="248">
        <v>0</v>
      </c>
      <c r="U310" s="290"/>
      <c r="V310" s="177">
        <v>0</v>
      </c>
      <c r="W310" s="251">
        <f t="shared" si="80"/>
        <v>0</v>
      </c>
      <c r="X310" s="263">
        <f t="shared" si="81"/>
        <v>0</v>
      </c>
      <c r="Y310" s="290">
        <v>0</v>
      </c>
      <c r="Z310" s="177">
        <v>0</v>
      </c>
      <c r="AA310" s="290">
        <v>0</v>
      </c>
      <c r="AB310" s="177">
        <v>0</v>
      </c>
      <c r="AC310" s="290">
        <v>0</v>
      </c>
      <c r="AD310" s="177">
        <v>0</v>
      </c>
      <c r="AE310" s="263">
        <f t="shared" si="70"/>
        <v>0</v>
      </c>
    </row>
    <row r="311" spans="1:31" x14ac:dyDescent="0.3">
      <c r="A311" s="487"/>
      <c r="B311" s="490" t="s">
        <v>731</v>
      </c>
      <c r="C311" s="490"/>
      <c r="D311" s="245"/>
      <c r="E311" s="245"/>
      <c r="F311" s="245"/>
      <c r="G311" s="223"/>
      <c r="H311" s="241"/>
      <c r="I311" s="238"/>
      <c r="J311" s="241"/>
      <c r="K311" s="241"/>
      <c r="L311" s="241"/>
      <c r="M311" s="109">
        <v>0</v>
      </c>
      <c r="N311" s="248">
        <v>0</v>
      </c>
      <c r="O311" s="251">
        <f t="shared" si="85"/>
        <v>0</v>
      </c>
      <c r="P311" s="252">
        <f t="shared" si="86"/>
        <v>0</v>
      </c>
      <c r="Q311" s="199">
        <v>0</v>
      </c>
      <c r="R311" s="178">
        <v>0</v>
      </c>
      <c r="S311" s="199">
        <v>0</v>
      </c>
      <c r="T311" s="248">
        <v>0</v>
      </c>
      <c r="U311" s="199">
        <v>0</v>
      </c>
      <c r="V311" s="177">
        <v>0</v>
      </c>
      <c r="W311" s="251">
        <f t="shared" si="80"/>
        <v>0</v>
      </c>
      <c r="X311" s="263">
        <f t="shared" si="81"/>
        <v>0</v>
      </c>
      <c r="Y311" s="199">
        <f t="shared" ref="Y311:Y313" si="99">Y308</f>
        <v>0</v>
      </c>
      <c r="Z311" s="177">
        <v>0</v>
      </c>
      <c r="AA311" s="199">
        <f t="shared" ref="AA311:AA313" si="100">AA308</f>
        <v>0</v>
      </c>
      <c r="AB311" s="177">
        <v>0</v>
      </c>
      <c r="AC311" s="199">
        <f t="shared" ref="AC311:AC313" si="101">AC308</f>
        <v>0</v>
      </c>
      <c r="AD311" s="177">
        <v>0</v>
      </c>
      <c r="AE311" s="263">
        <f t="shared" si="70"/>
        <v>0</v>
      </c>
    </row>
    <row r="312" spans="1:31" x14ac:dyDescent="0.3">
      <c r="A312" s="487"/>
      <c r="B312" s="491" t="s">
        <v>732</v>
      </c>
      <c r="C312" s="491"/>
      <c r="D312" s="245"/>
      <c r="E312" s="245"/>
      <c r="F312" s="245"/>
      <c r="G312" s="223"/>
      <c r="H312" s="241"/>
      <c r="I312" s="238"/>
      <c r="J312" s="241"/>
      <c r="K312" s="241"/>
      <c r="L312" s="241"/>
      <c r="M312" s="109">
        <v>0</v>
      </c>
      <c r="N312" s="248">
        <v>0</v>
      </c>
      <c r="O312" s="251">
        <f t="shared" si="85"/>
        <v>0</v>
      </c>
      <c r="P312" s="252">
        <f t="shared" si="86"/>
        <v>0</v>
      </c>
      <c r="Q312" s="199">
        <v>0</v>
      </c>
      <c r="R312" s="178">
        <v>0</v>
      </c>
      <c r="S312" s="199">
        <v>0</v>
      </c>
      <c r="T312" s="248">
        <v>0</v>
      </c>
      <c r="U312" s="199">
        <v>0</v>
      </c>
      <c r="V312" s="177">
        <v>0</v>
      </c>
      <c r="W312" s="251">
        <f t="shared" si="80"/>
        <v>0</v>
      </c>
      <c r="X312" s="263">
        <f t="shared" si="81"/>
        <v>0</v>
      </c>
      <c r="Y312" s="199">
        <f t="shared" si="99"/>
        <v>0</v>
      </c>
      <c r="Z312" s="177">
        <v>0</v>
      </c>
      <c r="AA312" s="199">
        <f t="shared" si="100"/>
        <v>0</v>
      </c>
      <c r="AB312" s="177">
        <v>0</v>
      </c>
      <c r="AC312" s="199">
        <f t="shared" si="101"/>
        <v>0</v>
      </c>
      <c r="AD312" s="177">
        <v>0</v>
      </c>
      <c r="AE312" s="263">
        <f t="shared" si="70"/>
        <v>0</v>
      </c>
    </row>
    <row r="313" spans="1:31" ht="19.5" thickBot="1" x14ac:dyDescent="0.35">
      <c r="A313" s="488"/>
      <c r="B313" s="492" t="s">
        <v>733</v>
      </c>
      <c r="C313" s="492"/>
      <c r="D313" s="245"/>
      <c r="E313" s="245"/>
      <c r="F313" s="245"/>
      <c r="G313" s="223"/>
      <c r="H313" s="241"/>
      <c r="I313" s="238"/>
      <c r="J313" s="241"/>
      <c r="K313" s="241"/>
      <c r="L313" s="241"/>
      <c r="M313" s="109">
        <v>0</v>
      </c>
      <c r="N313" s="248">
        <v>0</v>
      </c>
      <c r="O313" s="251">
        <f t="shared" si="85"/>
        <v>0</v>
      </c>
      <c r="P313" s="252">
        <f t="shared" si="86"/>
        <v>0</v>
      </c>
      <c r="Q313" s="199">
        <v>0</v>
      </c>
      <c r="R313" s="178">
        <v>0</v>
      </c>
      <c r="S313" s="199">
        <v>0</v>
      </c>
      <c r="T313" s="248">
        <v>0</v>
      </c>
      <c r="U313" s="199">
        <v>0</v>
      </c>
      <c r="V313" s="177">
        <v>0</v>
      </c>
      <c r="W313" s="251">
        <f t="shared" si="80"/>
        <v>0</v>
      </c>
      <c r="X313" s="263">
        <f t="shared" si="81"/>
        <v>0</v>
      </c>
      <c r="Y313" s="199">
        <f t="shared" si="99"/>
        <v>0</v>
      </c>
      <c r="Z313" s="177">
        <v>0</v>
      </c>
      <c r="AA313" s="199">
        <f t="shared" si="100"/>
        <v>0</v>
      </c>
      <c r="AB313" s="177">
        <v>0</v>
      </c>
      <c r="AC313" s="199">
        <f t="shared" si="101"/>
        <v>0</v>
      </c>
      <c r="AD313" s="177">
        <v>0</v>
      </c>
      <c r="AE313" s="263">
        <f t="shared" si="70"/>
        <v>0</v>
      </c>
    </row>
    <row r="314" spans="1:31" x14ac:dyDescent="0.3">
      <c r="A314" s="486" t="s">
        <v>734</v>
      </c>
      <c r="B314" s="489" t="s">
        <v>735</v>
      </c>
      <c r="C314" s="17" t="s">
        <v>7</v>
      </c>
      <c r="D314" s="245"/>
      <c r="E314" s="245"/>
      <c r="F314" s="245"/>
      <c r="G314" s="223"/>
      <c r="H314" s="241"/>
      <c r="I314" s="238"/>
      <c r="J314" s="241"/>
      <c r="K314" s="241"/>
      <c r="L314" s="241"/>
      <c r="M314" s="109">
        <v>3</v>
      </c>
      <c r="N314" s="248">
        <v>0</v>
      </c>
      <c r="O314" s="251">
        <f t="shared" si="85"/>
        <v>3</v>
      </c>
      <c r="P314" s="252">
        <f t="shared" si="86"/>
        <v>3</v>
      </c>
      <c r="Q314" s="289">
        <v>1</v>
      </c>
      <c r="R314" s="178">
        <v>0</v>
      </c>
      <c r="S314" s="289">
        <v>8</v>
      </c>
      <c r="T314" s="248">
        <v>0</v>
      </c>
      <c r="U314" s="289">
        <v>4</v>
      </c>
      <c r="V314" s="177">
        <v>0</v>
      </c>
      <c r="W314" s="251">
        <f t="shared" si="80"/>
        <v>13</v>
      </c>
      <c r="X314" s="263">
        <f t="shared" si="81"/>
        <v>16</v>
      </c>
      <c r="Y314" s="245">
        <v>6</v>
      </c>
      <c r="Z314" s="177">
        <v>1</v>
      </c>
      <c r="AA314" s="289">
        <v>4</v>
      </c>
      <c r="AB314" s="177">
        <v>0</v>
      </c>
      <c r="AC314" s="245">
        <v>0</v>
      </c>
      <c r="AD314" s="177">
        <v>0</v>
      </c>
      <c r="AE314" s="263">
        <f t="shared" si="70"/>
        <v>27</v>
      </c>
    </row>
    <row r="315" spans="1:31" x14ac:dyDescent="0.3">
      <c r="A315" s="487"/>
      <c r="B315" s="489"/>
      <c r="C315" s="18" t="s">
        <v>8</v>
      </c>
      <c r="D315" s="245"/>
      <c r="E315" s="245"/>
      <c r="F315" s="245"/>
      <c r="G315" s="223"/>
      <c r="H315" s="241"/>
      <c r="I315" s="238"/>
      <c r="J315" s="241"/>
      <c r="K315" s="241"/>
      <c r="L315" s="241"/>
      <c r="M315" s="109">
        <v>0</v>
      </c>
      <c r="N315" s="248">
        <v>0</v>
      </c>
      <c r="O315" s="251">
        <f t="shared" si="85"/>
        <v>0</v>
      </c>
      <c r="P315" s="252">
        <f t="shared" si="86"/>
        <v>0</v>
      </c>
      <c r="Q315" s="290">
        <v>0</v>
      </c>
      <c r="R315" s="178">
        <v>0</v>
      </c>
      <c r="S315" s="290">
        <v>0</v>
      </c>
      <c r="T315" s="248">
        <v>0</v>
      </c>
      <c r="U315" s="290">
        <v>0</v>
      </c>
      <c r="V315" s="177">
        <v>0</v>
      </c>
      <c r="W315" s="251">
        <f t="shared" si="80"/>
        <v>0</v>
      </c>
      <c r="X315" s="263">
        <f t="shared" si="81"/>
        <v>0</v>
      </c>
      <c r="Y315" s="245">
        <v>0</v>
      </c>
      <c r="Z315" s="177">
        <v>0</v>
      </c>
      <c r="AA315" s="290">
        <v>0</v>
      </c>
      <c r="AB315" s="177">
        <v>0</v>
      </c>
      <c r="AC315" s="245">
        <v>0</v>
      </c>
      <c r="AD315" s="177">
        <v>0</v>
      </c>
      <c r="AE315" s="263">
        <f t="shared" si="70"/>
        <v>0</v>
      </c>
    </row>
    <row r="316" spans="1:31" ht="19.5" thickBot="1" x14ac:dyDescent="0.35">
      <c r="A316" s="487"/>
      <c r="B316" s="489"/>
      <c r="C316" s="19" t="s">
        <v>9</v>
      </c>
      <c r="D316" s="245"/>
      <c r="E316" s="245"/>
      <c r="F316" s="245"/>
      <c r="G316" s="223"/>
      <c r="H316" s="241"/>
      <c r="I316" s="238"/>
      <c r="J316" s="241"/>
      <c r="K316" s="241"/>
      <c r="L316" s="241"/>
      <c r="M316" s="109">
        <v>0</v>
      </c>
      <c r="N316" s="248">
        <v>0</v>
      </c>
      <c r="O316" s="251">
        <f t="shared" si="85"/>
        <v>0</v>
      </c>
      <c r="P316" s="252">
        <f t="shared" si="86"/>
        <v>0</v>
      </c>
      <c r="Q316" s="290">
        <v>2</v>
      </c>
      <c r="R316" s="178">
        <v>0</v>
      </c>
      <c r="S316" s="290">
        <v>4</v>
      </c>
      <c r="T316" s="248">
        <v>0</v>
      </c>
      <c r="U316" s="290">
        <v>7</v>
      </c>
      <c r="V316" s="177">
        <v>0</v>
      </c>
      <c r="W316" s="251">
        <f t="shared" si="80"/>
        <v>13</v>
      </c>
      <c r="X316" s="263">
        <f t="shared" si="81"/>
        <v>13</v>
      </c>
      <c r="Y316" s="379">
        <v>8</v>
      </c>
      <c r="Z316" s="177">
        <v>1</v>
      </c>
      <c r="AA316" s="290">
        <v>5</v>
      </c>
      <c r="AB316" s="177">
        <v>0</v>
      </c>
      <c r="AC316" s="379">
        <v>2</v>
      </c>
      <c r="AD316" s="177">
        <v>0</v>
      </c>
      <c r="AE316" s="263">
        <f t="shared" si="70"/>
        <v>29</v>
      </c>
    </row>
    <row r="317" spans="1:31" x14ac:dyDescent="0.3">
      <c r="A317" s="487"/>
      <c r="B317" s="490" t="s">
        <v>736</v>
      </c>
      <c r="C317" s="490"/>
      <c r="D317" s="245"/>
      <c r="E317" s="245"/>
      <c r="F317" s="245"/>
      <c r="G317" s="223"/>
      <c r="H317" s="241"/>
      <c r="I317" s="238"/>
      <c r="J317" s="241"/>
      <c r="K317" s="241"/>
      <c r="L317" s="241"/>
      <c r="M317" s="109">
        <v>3</v>
      </c>
      <c r="N317" s="248">
        <v>0</v>
      </c>
      <c r="O317" s="251">
        <f t="shared" si="85"/>
        <v>3</v>
      </c>
      <c r="P317" s="252">
        <f t="shared" si="86"/>
        <v>3</v>
      </c>
      <c r="Q317" s="199">
        <v>1</v>
      </c>
      <c r="R317" s="178">
        <v>0</v>
      </c>
      <c r="S317" s="199">
        <v>8</v>
      </c>
      <c r="T317" s="248">
        <v>0</v>
      </c>
      <c r="U317" s="199">
        <v>4</v>
      </c>
      <c r="V317" s="177">
        <v>0</v>
      </c>
      <c r="W317" s="251">
        <f t="shared" si="80"/>
        <v>13</v>
      </c>
      <c r="X317" s="263">
        <f t="shared" si="81"/>
        <v>16</v>
      </c>
      <c r="Y317" s="380">
        <f t="shared" ref="Y317:Y319" si="102">Y314</f>
        <v>6</v>
      </c>
      <c r="Z317" s="177">
        <v>1</v>
      </c>
      <c r="AA317" s="380">
        <f t="shared" ref="AA317:AA319" si="103">AA314</f>
        <v>4</v>
      </c>
      <c r="AB317" s="177">
        <v>0</v>
      </c>
      <c r="AC317" s="380">
        <f t="shared" ref="AC317:AC319" si="104">AC314</f>
        <v>0</v>
      </c>
      <c r="AD317" s="177">
        <v>0</v>
      </c>
      <c r="AE317" s="263">
        <f t="shared" si="70"/>
        <v>27</v>
      </c>
    </row>
    <row r="318" spans="1:31" x14ac:dyDescent="0.3">
      <c r="A318" s="487"/>
      <c r="B318" s="491" t="s">
        <v>737</v>
      </c>
      <c r="C318" s="491"/>
      <c r="D318" s="245"/>
      <c r="E318" s="245"/>
      <c r="F318" s="245"/>
      <c r="G318" s="223"/>
      <c r="H318" s="241"/>
      <c r="I318" s="238"/>
      <c r="J318" s="241"/>
      <c r="K318" s="241"/>
      <c r="L318" s="241"/>
      <c r="M318" s="109">
        <v>0</v>
      </c>
      <c r="N318" s="248">
        <v>0</v>
      </c>
      <c r="O318" s="251">
        <f t="shared" si="85"/>
        <v>0</v>
      </c>
      <c r="P318" s="252">
        <f t="shared" si="86"/>
        <v>0</v>
      </c>
      <c r="Q318" s="199">
        <v>0</v>
      </c>
      <c r="R318" s="178">
        <v>0</v>
      </c>
      <c r="S318" s="199">
        <v>0</v>
      </c>
      <c r="T318" s="248">
        <v>0</v>
      </c>
      <c r="U318" s="199">
        <v>0</v>
      </c>
      <c r="V318" s="177">
        <v>0</v>
      </c>
      <c r="W318" s="251">
        <f t="shared" si="80"/>
        <v>0</v>
      </c>
      <c r="X318" s="263">
        <f t="shared" si="81"/>
        <v>0</v>
      </c>
      <c r="Y318" s="380">
        <f t="shared" si="102"/>
        <v>0</v>
      </c>
      <c r="Z318" s="177">
        <v>0</v>
      </c>
      <c r="AA318" s="380">
        <f t="shared" si="103"/>
        <v>0</v>
      </c>
      <c r="AB318" s="177">
        <v>0</v>
      </c>
      <c r="AC318" s="380">
        <f t="shared" si="104"/>
        <v>0</v>
      </c>
      <c r="AD318" s="177">
        <v>0</v>
      </c>
      <c r="AE318" s="263">
        <f t="shared" si="70"/>
        <v>0</v>
      </c>
    </row>
    <row r="319" spans="1:31" ht="19.5" thickBot="1" x14ac:dyDescent="0.35">
      <c r="A319" s="488"/>
      <c r="B319" s="492" t="s">
        <v>738</v>
      </c>
      <c r="C319" s="492"/>
      <c r="D319" s="245"/>
      <c r="E319" s="245"/>
      <c r="F319" s="245"/>
      <c r="G319" s="223"/>
      <c r="H319" s="241"/>
      <c r="I319" s="238"/>
      <c r="J319" s="241"/>
      <c r="K319" s="241"/>
      <c r="L319" s="241"/>
      <c r="M319" s="109">
        <v>0</v>
      </c>
      <c r="N319" s="248">
        <v>0</v>
      </c>
      <c r="O319" s="251">
        <f t="shared" si="85"/>
        <v>0</v>
      </c>
      <c r="P319" s="252">
        <f t="shared" si="86"/>
        <v>0</v>
      </c>
      <c r="Q319" s="199">
        <v>2</v>
      </c>
      <c r="R319" s="178">
        <v>0</v>
      </c>
      <c r="S319" s="199">
        <v>4</v>
      </c>
      <c r="T319" s="248">
        <v>0</v>
      </c>
      <c r="U319" s="199">
        <v>7</v>
      </c>
      <c r="V319" s="177">
        <v>0</v>
      </c>
      <c r="W319" s="251">
        <f t="shared" si="80"/>
        <v>13</v>
      </c>
      <c r="X319" s="263">
        <f t="shared" si="81"/>
        <v>13</v>
      </c>
      <c r="Y319" s="380">
        <f t="shared" si="102"/>
        <v>8</v>
      </c>
      <c r="Z319" s="177">
        <v>1</v>
      </c>
      <c r="AA319" s="380">
        <f t="shared" si="103"/>
        <v>5</v>
      </c>
      <c r="AB319" s="177">
        <v>0</v>
      </c>
      <c r="AC319" s="380">
        <f t="shared" si="104"/>
        <v>2</v>
      </c>
      <c r="AD319" s="177">
        <v>0</v>
      </c>
      <c r="AE319" s="263">
        <f t="shared" si="70"/>
        <v>29</v>
      </c>
    </row>
    <row r="320" spans="1:31" ht="18.75" customHeight="1" x14ac:dyDescent="0.3">
      <c r="A320" s="486" t="s">
        <v>940</v>
      </c>
      <c r="B320" s="489" t="s">
        <v>92</v>
      </c>
      <c r="C320" s="17" t="s">
        <v>7</v>
      </c>
      <c r="D320" s="246"/>
      <c r="E320" s="445"/>
      <c r="F320" s="245"/>
      <c r="G320" s="441"/>
      <c r="H320" s="241"/>
      <c r="I320" s="238"/>
      <c r="J320" s="241"/>
      <c r="K320" s="241"/>
      <c r="L320" s="241"/>
      <c r="M320" s="241"/>
      <c r="N320" s="241"/>
      <c r="O320" s="443"/>
      <c r="P320" s="444"/>
      <c r="Q320" s="241"/>
      <c r="R320" s="241"/>
      <c r="S320" s="241"/>
      <c r="T320" s="241"/>
      <c r="U320" s="241"/>
      <c r="V320" s="241"/>
      <c r="W320" s="241"/>
      <c r="X320" s="241"/>
      <c r="Y320" s="241"/>
      <c r="Z320" s="241"/>
      <c r="AA320" s="241"/>
      <c r="AB320" s="241"/>
      <c r="AC320" s="245">
        <v>0</v>
      </c>
      <c r="AD320" s="177">
        <v>0</v>
      </c>
      <c r="AE320" s="263">
        <f t="shared" si="70"/>
        <v>0</v>
      </c>
    </row>
    <row r="321" spans="1:31" x14ac:dyDescent="0.3">
      <c r="A321" s="487"/>
      <c r="B321" s="489"/>
      <c r="C321" s="18" t="s">
        <v>8</v>
      </c>
      <c r="D321" s="246"/>
      <c r="E321" s="445"/>
      <c r="F321" s="245"/>
      <c r="G321" s="441"/>
      <c r="H321" s="241"/>
      <c r="I321" s="238"/>
      <c r="J321" s="241"/>
      <c r="K321" s="241"/>
      <c r="L321" s="241"/>
      <c r="M321" s="241"/>
      <c r="N321" s="241"/>
      <c r="O321" s="443"/>
      <c r="P321" s="444"/>
      <c r="Q321" s="241"/>
      <c r="R321" s="241"/>
      <c r="S321" s="241"/>
      <c r="T321" s="241"/>
      <c r="U321" s="241"/>
      <c r="V321" s="241"/>
      <c r="W321" s="241"/>
      <c r="X321" s="241"/>
      <c r="Y321" s="241"/>
      <c r="Z321" s="241"/>
      <c r="AA321" s="241"/>
      <c r="AB321" s="241"/>
      <c r="AC321" s="245">
        <v>0</v>
      </c>
      <c r="AD321" s="177">
        <v>0</v>
      </c>
      <c r="AE321" s="263">
        <f t="shared" si="70"/>
        <v>0</v>
      </c>
    </row>
    <row r="322" spans="1:31" ht="19.5" customHeight="1" thickBot="1" x14ac:dyDescent="0.35">
      <c r="A322" s="487"/>
      <c r="B322" s="489"/>
      <c r="C322" s="19" t="s">
        <v>9</v>
      </c>
      <c r="D322" s="246"/>
      <c r="E322" s="445"/>
      <c r="F322" s="245"/>
      <c r="G322" s="441"/>
      <c r="H322" s="241"/>
      <c r="I322" s="238"/>
      <c r="J322" s="241"/>
      <c r="K322" s="241"/>
      <c r="L322" s="241"/>
      <c r="M322" s="241"/>
      <c r="N322" s="241"/>
      <c r="O322" s="443"/>
      <c r="P322" s="444"/>
      <c r="Q322" s="241"/>
      <c r="R322" s="241"/>
      <c r="S322" s="241"/>
      <c r="T322" s="241"/>
      <c r="U322" s="241"/>
      <c r="V322" s="241"/>
      <c r="W322" s="241"/>
      <c r="X322" s="241"/>
      <c r="Y322" s="241"/>
      <c r="Z322" s="241"/>
      <c r="AA322" s="241"/>
      <c r="AB322" s="241"/>
      <c r="AC322" s="379">
        <v>0</v>
      </c>
      <c r="AD322" s="177">
        <v>0</v>
      </c>
      <c r="AE322" s="263">
        <f t="shared" si="70"/>
        <v>0</v>
      </c>
    </row>
    <row r="323" spans="1:31" ht="21" customHeight="1" x14ac:dyDescent="0.3">
      <c r="A323" s="487"/>
      <c r="B323" s="553" t="s">
        <v>941</v>
      </c>
      <c r="C323" s="554"/>
      <c r="D323" s="246"/>
      <c r="E323" s="445"/>
      <c r="F323" s="245"/>
      <c r="G323" s="441"/>
      <c r="H323" s="241"/>
      <c r="I323" s="238"/>
      <c r="J323" s="241"/>
      <c r="K323" s="241"/>
      <c r="L323" s="241"/>
      <c r="M323" s="241"/>
      <c r="N323" s="241"/>
      <c r="O323" s="443"/>
      <c r="P323" s="444"/>
      <c r="Q323" s="241"/>
      <c r="R323" s="241"/>
      <c r="S323" s="241"/>
      <c r="T323" s="241"/>
      <c r="U323" s="241"/>
      <c r="V323" s="241"/>
      <c r="W323" s="241"/>
      <c r="X323" s="241"/>
      <c r="Y323" s="241"/>
      <c r="Z323" s="241"/>
      <c r="AA323" s="241"/>
      <c r="AB323" s="241"/>
      <c r="AC323" s="380">
        <f t="shared" ref="AC323:AC325" si="105">AC320</f>
        <v>0</v>
      </c>
      <c r="AD323" s="177">
        <v>0</v>
      </c>
      <c r="AE323" s="263">
        <f t="shared" si="70"/>
        <v>0</v>
      </c>
    </row>
    <row r="324" spans="1:31" ht="21" customHeight="1" x14ac:dyDescent="0.3">
      <c r="A324" s="487"/>
      <c r="B324" s="553" t="s">
        <v>942</v>
      </c>
      <c r="C324" s="554"/>
      <c r="D324" s="246"/>
      <c r="E324" s="445"/>
      <c r="F324" s="245"/>
      <c r="G324" s="441"/>
      <c r="H324" s="241"/>
      <c r="I324" s="238"/>
      <c r="J324" s="241"/>
      <c r="K324" s="241"/>
      <c r="L324" s="241"/>
      <c r="M324" s="241"/>
      <c r="N324" s="241"/>
      <c r="O324" s="443"/>
      <c r="P324" s="444"/>
      <c r="Q324" s="241"/>
      <c r="R324" s="241"/>
      <c r="S324" s="241"/>
      <c r="T324" s="241"/>
      <c r="U324" s="241"/>
      <c r="V324" s="241"/>
      <c r="W324" s="241"/>
      <c r="X324" s="241"/>
      <c r="Y324" s="241"/>
      <c r="Z324" s="241"/>
      <c r="AA324" s="241"/>
      <c r="AB324" s="241"/>
      <c r="AC324" s="380">
        <f t="shared" si="105"/>
        <v>0</v>
      </c>
      <c r="AD324" s="177">
        <v>0</v>
      </c>
      <c r="AE324" s="263">
        <f t="shared" si="70"/>
        <v>0</v>
      </c>
    </row>
    <row r="325" spans="1:31" ht="21.75" customHeight="1" thickBot="1" x14ac:dyDescent="0.35">
      <c r="A325" s="488"/>
      <c r="B325" s="553" t="s">
        <v>943</v>
      </c>
      <c r="C325" s="554"/>
      <c r="D325" s="246"/>
      <c r="E325" s="445"/>
      <c r="F325" s="245"/>
      <c r="G325" s="441"/>
      <c r="H325" s="241"/>
      <c r="I325" s="238"/>
      <c r="J325" s="241"/>
      <c r="K325" s="241"/>
      <c r="L325" s="241"/>
      <c r="M325" s="241"/>
      <c r="N325" s="241"/>
      <c r="O325" s="443"/>
      <c r="P325" s="444"/>
      <c r="Q325" s="241"/>
      <c r="R325" s="241"/>
      <c r="S325" s="241"/>
      <c r="T325" s="241"/>
      <c r="U325" s="241"/>
      <c r="V325" s="241"/>
      <c r="W325" s="241"/>
      <c r="X325" s="241"/>
      <c r="Y325" s="241"/>
      <c r="Z325" s="241"/>
      <c r="AA325" s="241"/>
      <c r="AB325" s="241"/>
      <c r="AC325" s="380">
        <f t="shared" si="105"/>
        <v>0</v>
      </c>
      <c r="AD325" s="177">
        <v>0</v>
      </c>
      <c r="AE325" s="263">
        <f t="shared" si="70"/>
        <v>0</v>
      </c>
    </row>
  </sheetData>
  <mergeCells count="217">
    <mergeCell ref="AC3:AC4"/>
    <mergeCell ref="AD3:AD4"/>
    <mergeCell ref="AC2:AD2"/>
    <mergeCell ref="A320:A325"/>
    <mergeCell ref="B320:B322"/>
    <mergeCell ref="B323:C323"/>
    <mergeCell ref="B324:C324"/>
    <mergeCell ref="B325:C325"/>
    <mergeCell ref="AA2:AB2"/>
    <mergeCell ref="AA3:AA4"/>
    <mergeCell ref="AB3:AB4"/>
    <mergeCell ref="Q3:Q4"/>
    <mergeCell ref="Q2:R2"/>
    <mergeCell ref="R3:R4"/>
    <mergeCell ref="S2:T2"/>
    <mergeCell ref="U2:V2"/>
    <mergeCell ref="W1:W4"/>
    <mergeCell ref="X1:X4"/>
    <mergeCell ref="S3:S4"/>
    <mergeCell ref="T3:T4"/>
    <mergeCell ref="U3:U4"/>
    <mergeCell ref="V3:V4"/>
    <mergeCell ref="Y2:Z2"/>
    <mergeCell ref="Y3:Y4"/>
    <mergeCell ref="Z3:Z4"/>
    <mergeCell ref="A284:A289"/>
    <mergeCell ref="B284:B286"/>
    <mergeCell ref="B287:C287"/>
    <mergeCell ref="B288:C288"/>
    <mergeCell ref="B289:C289"/>
    <mergeCell ref="N3:N4"/>
    <mergeCell ref="M3:M4"/>
    <mergeCell ref="O1:O4"/>
    <mergeCell ref="P1:P4"/>
    <mergeCell ref="M2:N2"/>
    <mergeCell ref="B277:C277"/>
    <mergeCell ref="A254:A259"/>
    <mergeCell ref="B254:B256"/>
    <mergeCell ref="B257:C257"/>
    <mergeCell ref="B258:C258"/>
    <mergeCell ref="A266:A271"/>
    <mergeCell ref="B266:B268"/>
    <mergeCell ref="B269:C269"/>
    <mergeCell ref="B270:C270"/>
    <mergeCell ref="B271:C271"/>
    <mergeCell ref="B259:C259"/>
    <mergeCell ref="A260:A265"/>
    <mergeCell ref="B260:B262"/>
    <mergeCell ref="B263:C263"/>
    <mergeCell ref="B264:C264"/>
    <mergeCell ref="B265:C265"/>
    <mergeCell ref="L1:L4"/>
    <mergeCell ref="A296:A301"/>
    <mergeCell ref="B296:B298"/>
    <mergeCell ref="B299:C299"/>
    <mergeCell ref="B300:C300"/>
    <mergeCell ref="B301:C301"/>
    <mergeCell ref="A278:A283"/>
    <mergeCell ref="B278:B280"/>
    <mergeCell ref="B281:C281"/>
    <mergeCell ref="B282:C282"/>
    <mergeCell ref="B283:C283"/>
    <mergeCell ref="A290:A295"/>
    <mergeCell ref="B290:B292"/>
    <mergeCell ref="B293:C293"/>
    <mergeCell ref="B294:C294"/>
    <mergeCell ref="B295:C295"/>
    <mergeCell ref="B272:B274"/>
    <mergeCell ref="B275:C275"/>
    <mergeCell ref="B276:C276"/>
    <mergeCell ref="A272:A277"/>
    <mergeCell ref="B246:C246"/>
    <mergeCell ref="B247:C247"/>
    <mergeCell ref="A248:A253"/>
    <mergeCell ref="B248:B250"/>
    <mergeCell ref="B251:C251"/>
    <mergeCell ref="B252:C252"/>
    <mergeCell ref="B253:C253"/>
    <mergeCell ref="A218:A223"/>
    <mergeCell ref="B218:B220"/>
    <mergeCell ref="B221:C221"/>
    <mergeCell ref="B222:C222"/>
    <mergeCell ref="B223:C223"/>
    <mergeCell ref="A224:A247"/>
    <mergeCell ref="B224:B226"/>
    <mergeCell ref="B227:B229"/>
    <mergeCell ref="B230:B232"/>
    <mergeCell ref="B245:C245"/>
    <mergeCell ref="B233:B235"/>
    <mergeCell ref="B236:B238"/>
    <mergeCell ref="B239:B241"/>
    <mergeCell ref="B242:B244"/>
    <mergeCell ref="B210:C210"/>
    <mergeCell ref="B211:C211"/>
    <mergeCell ref="A212:A217"/>
    <mergeCell ref="B212:B214"/>
    <mergeCell ref="B215:C215"/>
    <mergeCell ref="B216:C216"/>
    <mergeCell ref="B217:C217"/>
    <mergeCell ref="A185:A211"/>
    <mergeCell ref="B185:B187"/>
    <mergeCell ref="B188:B190"/>
    <mergeCell ref="B191:B193"/>
    <mergeCell ref="B194:B196"/>
    <mergeCell ref="B197:B199"/>
    <mergeCell ref="B200:B202"/>
    <mergeCell ref="B203:B205"/>
    <mergeCell ref="B206:B208"/>
    <mergeCell ref="B209:C209"/>
    <mergeCell ref="A149:A184"/>
    <mergeCell ref="B149:B151"/>
    <mergeCell ref="B152:B154"/>
    <mergeCell ref="B155:B157"/>
    <mergeCell ref="B158:B160"/>
    <mergeCell ref="B161:B163"/>
    <mergeCell ref="B182:C182"/>
    <mergeCell ref="B183:C183"/>
    <mergeCell ref="B184:C184"/>
    <mergeCell ref="B164:B166"/>
    <mergeCell ref="B167:B169"/>
    <mergeCell ref="B170:B172"/>
    <mergeCell ref="B173:B175"/>
    <mergeCell ref="B176:B178"/>
    <mergeCell ref="B179:B181"/>
    <mergeCell ref="A101:A106"/>
    <mergeCell ref="B101:B103"/>
    <mergeCell ref="B104:C104"/>
    <mergeCell ref="B105:C105"/>
    <mergeCell ref="B106:C106"/>
    <mergeCell ref="A107:A148"/>
    <mergeCell ref="B107:B109"/>
    <mergeCell ref="B110:B112"/>
    <mergeCell ref="B113:B115"/>
    <mergeCell ref="B116:B118"/>
    <mergeCell ref="B137:B139"/>
    <mergeCell ref="B140:B142"/>
    <mergeCell ref="B143:B145"/>
    <mergeCell ref="B146:C146"/>
    <mergeCell ref="B147:C147"/>
    <mergeCell ref="B148:C148"/>
    <mergeCell ref="B119:B121"/>
    <mergeCell ref="B122:B124"/>
    <mergeCell ref="B125:B127"/>
    <mergeCell ref="B128:B130"/>
    <mergeCell ref="B131:B133"/>
    <mergeCell ref="B134:B136"/>
    <mergeCell ref="A50:A100"/>
    <mergeCell ref="B50:B52"/>
    <mergeCell ref="B53:B55"/>
    <mergeCell ref="B56:B58"/>
    <mergeCell ref="B59:B61"/>
    <mergeCell ref="B80:B82"/>
    <mergeCell ref="B83:B85"/>
    <mergeCell ref="B86:B88"/>
    <mergeCell ref="B98:C98"/>
    <mergeCell ref="B99:C99"/>
    <mergeCell ref="B100:C100"/>
    <mergeCell ref="B62:B64"/>
    <mergeCell ref="B65:B67"/>
    <mergeCell ref="B68:B70"/>
    <mergeCell ref="B71:B73"/>
    <mergeCell ref="B74:B76"/>
    <mergeCell ref="B77:B79"/>
    <mergeCell ref="B89:B91"/>
    <mergeCell ref="B92:B94"/>
    <mergeCell ref="B95:B97"/>
    <mergeCell ref="A20:A49"/>
    <mergeCell ref="B20:B22"/>
    <mergeCell ref="B23:B25"/>
    <mergeCell ref="B26:B28"/>
    <mergeCell ref="B29:B31"/>
    <mergeCell ref="B32:B34"/>
    <mergeCell ref="B35:B37"/>
    <mergeCell ref="B38:B40"/>
    <mergeCell ref="B41:B43"/>
    <mergeCell ref="B44:B46"/>
    <mergeCell ref="B47:C47"/>
    <mergeCell ref="B48:C48"/>
    <mergeCell ref="B49:C49"/>
    <mergeCell ref="B3:C4"/>
    <mergeCell ref="H3:H4"/>
    <mergeCell ref="H2:I2"/>
    <mergeCell ref="I3:I4"/>
    <mergeCell ref="A5:C5"/>
    <mergeCell ref="A6:C6"/>
    <mergeCell ref="A7:C7"/>
    <mergeCell ref="A8:A19"/>
    <mergeCell ref="B8:B10"/>
    <mergeCell ref="B11:B13"/>
    <mergeCell ref="B14:B16"/>
    <mergeCell ref="B17:C17"/>
    <mergeCell ref="B18:C18"/>
    <mergeCell ref="B19:C19"/>
    <mergeCell ref="AE1:AE4"/>
    <mergeCell ref="J2:K2"/>
    <mergeCell ref="J3:J4"/>
    <mergeCell ref="K3:K4"/>
    <mergeCell ref="D3:D4"/>
    <mergeCell ref="E3:E4"/>
    <mergeCell ref="F3:F4"/>
    <mergeCell ref="A314:A319"/>
    <mergeCell ref="B314:B316"/>
    <mergeCell ref="B317:C317"/>
    <mergeCell ref="B318:C318"/>
    <mergeCell ref="B319:C319"/>
    <mergeCell ref="A302:A307"/>
    <mergeCell ref="B302:B304"/>
    <mergeCell ref="B305:C305"/>
    <mergeCell ref="B306:C306"/>
    <mergeCell ref="B307:C307"/>
    <mergeCell ref="A308:A313"/>
    <mergeCell ref="B308:B310"/>
    <mergeCell ref="B311:C311"/>
    <mergeCell ref="B312:C312"/>
    <mergeCell ref="B313:C313"/>
    <mergeCell ref="G1:G4"/>
    <mergeCell ref="A3:A4"/>
  </mergeCells>
  <pageMargins left="0.23622047244094488" right="0.23622047244094488" top="0.3543307086614173" bottom="0.3543307086614173" header="0.31496062992125984" footer="0.31496062992125984"/>
  <pageSetup paperSize="9" scale="5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80"/>
  <sheetViews>
    <sheetView topLeftCell="C1" workbookViewId="0">
      <selection activeCell="AE5" sqref="AE5"/>
    </sheetView>
  </sheetViews>
  <sheetFormatPr defaultRowHeight="15" x14ac:dyDescent="0.25"/>
  <cols>
    <col min="1" max="1" width="10.7109375" style="38" customWidth="1"/>
    <col min="2" max="2" width="54.140625" style="39" customWidth="1"/>
    <col min="3" max="3" width="11.42578125" style="40" bestFit="1" customWidth="1"/>
    <col min="4" max="4" width="9.140625" customWidth="1"/>
    <col min="5" max="6" width="9.140625" style="40" customWidth="1"/>
    <col min="7" max="7" width="9.140625" style="152" customWidth="1"/>
    <col min="8" max="8" width="9.140625" customWidth="1"/>
    <col min="9" max="9" width="9.140625" style="162" customWidth="1"/>
    <col min="10" max="11" width="9.140625" customWidth="1"/>
    <col min="12" max="12" width="0" hidden="1" customWidth="1"/>
    <col min="13" max="13" width="9.140625" customWidth="1"/>
    <col min="14" max="14" width="9.140625" style="255" customWidth="1"/>
    <col min="15" max="16" width="9.140625" customWidth="1"/>
  </cols>
  <sheetData>
    <row r="1" spans="1:31" ht="21" customHeight="1" x14ac:dyDescent="0.25">
      <c r="A1"/>
      <c r="B1"/>
      <c r="C1"/>
      <c r="D1" s="128"/>
      <c r="E1"/>
      <c r="F1"/>
      <c r="G1" s="493" t="s">
        <v>647</v>
      </c>
      <c r="H1" s="163"/>
      <c r="I1" s="165"/>
      <c r="L1" s="595" t="s">
        <v>723</v>
      </c>
      <c r="M1" s="189"/>
      <c r="O1" s="493" t="s">
        <v>806</v>
      </c>
      <c r="P1" s="476" t="s">
        <v>807</v>
      </c>
      <c r="W1" s="493" t="s">
        <v>813</v>
      </c>
      <c r="X1" s="476" t="s">
        <v>814</v>
      </c>
      <c r="AE1" s="476" t="s">
        <v>945</v>
      </c>
    </row>
    <row r="2" spans="1:31" ht="21" x14ac:dyDescent="0.35">
      <c r="A2" s="24"/>
      <c r="B2" s="25"/>
      <c r="C2" s="26"/>
      <c r="D2" s="156" t="s">
        <v>648</v>
      </c>
      <c r="E2" s="157" t="s">
        <v>649</v>
      </c>
      <c r="F2" s="157" t="s">
        <v>650</v>
      </c>
      <c r="G2" s="494"/>
      <c r="H2" s="497" t="s">
        <v>651</v>
      </c>
      <c r="I2" s="498"/>
      <c r="J2" s="605" t="s">
        <v>675</v>
      </c>
      <c r="K2" s="479"/>
      <c r="L2" s="596"/>
      <c r="M2" s="478" t="s">
        <v>808</v>
      </c>
      <c r="N2" s="479"/>
      <c r="O2" s="494"/>
      <c r="P2" s="477"/>
      <c r="Q2" s="478" t="s">
        <v>811</v>
      </c>
      <c r="R2" s="479"/>
      <c r="S2" s="478" t="s">
        <v>815</v>
      </c>
      <c r="T2" s="479"/>
      <c r="U2" s="478" t="s">
        <v>816</v>
      </c>
      <c r="V2" s="479"/>
      <c r="W2" s="494"/>
      <c r="X2" s="477"/>
      <c r="Y2" s="478" t="s">
        <v>831</v>
      </c>
      <c r="Z2" s="479"/>
      <c r="AA2" s="478" t="s">
        <v>837</v>
      </c>
      <c r="AB2" s="479"/>
      <c r="AC2" s="478" t="s">
        <v>938</v>
      </c>
      <c r="AD2" s="479"/>
      <c r="AE2" s="477"/>
    </row>
    <row r="3" spans="1:31" ht="15" customHeight="1" x14ac:dyDescent="0.25">
      <c r="A3" s="558" t="s">
        <v>140</v>
      </c>
      <c r="B3" s="560" t="s">
        <v>141</v>
      </c>
      <c r="C3" s="561"/>
      <c r="D3" s="480" t="s">
        <v>646</v>
      </c>
      <c r="E3" s="480" t="s">
        <v>646</v>
      </c>
      <c r="F3" s="484" t="s">
        <v>646</v>
      </c>
      <c r="G3" s="494"/>
      <c r="H3" s="480" t="s">
        <v>654</v>
      </c>
      <c r="I3" s="482" t="s">
        <v>653</v>
      </c>
      <c r="J3" s="480" t="s">
        <v>654</v>
      </c>
      <c r="K3" s="482" t="s">
        <v>653</v>
      </c>
      <c r="L3" s="494"/>
      <c r="M3" s="484" t="s">
        <v>654</v>
      </c>
      <c r="N3" s="552" t="s">
        <v>653</v>
      </c>
      <c r="O3" s="494"/>
      <c r="P3" s="477"/>
      <c r="Q3" s="484" t="s">
        <v>654</v>
      </c>
      <c r="R3" s="552" t="s">
        <v>653</v>
      </c>
      <c r="S3" s="480" t="s">
        <v>654</v>
      </c>
      <c r="T3" s="482" t="s">
        <v>653</v>
      </c>
      <c r="U3" s="480" t="s">
        <v>654</v>
      </c>
      <c r="V3" s="482" t="s">
        <v>653</v>
      </c>
      <c r="W3" s="494"/>
      <c r="X3" s="477"/>
      <c r="Y3" s="484" t="s">
        <v>654</v>
      </c>
      <c r="Z3" s="552" t="s">
        <v>653</v>
      </c>
      <c r="AA3" s="484" t="s">
        <v>654</v>
      </c>
      <c r="AB3" s="552" t="s">
        <v>653</v>
      </c>
      <c r="AC3" s="484" t="s">
        <v>654</v>
      </c>
      <c r="AD3" s="552" t="s">
        <v>653</v>
      </c>
      <c r="AE3" s="477"/>
    </row>
    <row r="4" spans="1:31" ht="15.75" customHeight="1" thickBot="1" x14ac:dyDescent="0.3">
      <c r="A4" s="559"/>
      <c r="B4" s="562"/>
      <c r="C4" s="563"/>
      <c r="D4" s="481"/>
      <c r="E4" s="481"/>
      <c r="F4" s="485"/>
      <c r="G4" s="494"/>
      <c r="H4" s="481"/>
      <c r="I4" s="483"/>
      <c r="J4" s="481"/>
      <c r="K4" s="483"/>
      <c r="L4" s="494"/>
      <c r="M4" s="485"/>
      <c r="N4" s="552"/>
      <c r="O4" s="494"/>
      <c r="P4" s="477"/>
      <c r="Q4" s="485"/>
      <c r="R4" s="552"/>
      <c r="S4" s="481"/>
      <c r="T4" s="483"/>
      <c r="U4" s="481"/>
      <c r="V4" s="483"/>
      <c r="W4" s="494"/>
      <c r="X4" s="477"/>
      <c r="Y4" s="485"/>
      <c r="Z4" s="552"/>
      <c r="AA4" s="485"/>
      <c r="AB4" s="552"/>
      <c r="AC4" s="485"/>
      <c r="AD4" s="552"/>
      <c r="AE4" s="477"/>
    </row>
    <row r="5" spans="1:31" ht="15.75" x14ac:dyDescent="0.25">
      <c r="A5" s="499" t="s">
        <v>142</v>
      </c>
      <c r="B5" s="499"/>
      <c r="C5" s="499"/>
      <c r="D5" s="112">
        <v>895</v>
      </c>
      <c r="E5" s="114">
        <v>458</v>
      </c>
      <c r="F5" s="114">
        <v>401</v>
      </c>
      <c r="G5" s="154">
        <f>D5+E5+F5</f>
        <v>1754</v>
      </c>
      <c r="H5" s="114">
        <v>384</v>
      </c>
      <c r="I5" s="213">
        <v>40</v>
      </c>
      <c r="J5" s="114">
        <v>315</v>
      </c>
      <c r="K5" s="259">
        <v>52</v>
      </c>
      <c r="L5" s="174">
        <f>D5+E5+F5+H5+J5</f>
        <v>2453</v>
      </c>
      <c r="M5" s="253">
        <v>357</v>
      </c>
      <c r="N5" s="213">
        <v>51</v>
      </c>
      <c r="O5" s="256">
        <f>H5+I5+J5+K5+M5+N5</f>
        <v>1199</v>
      </c>
      <c r="P5" s="257">
        <f>D5+E5+F5+H5+I5+J5+K5+M5+N5</f>
        <v>2953</v>
      </c>
      <c r="Q5" s="114">
        <v>636</v>
      </c>
      <c r="R5" s="249">
        <v>140</v>
      </c>
      <c r="S5" s="114">
        <v>513</v>
      </c>
      <c r="T5" s="213">
        <v>76</v>
      </c>
      <c r="U5" s="114">
        <v>546</v>
      </c>
      <c r="V5" s="213">
        <v>73</v>
      </c>
      <c r="W5" s="327">
        <f>V5+U5+T5+S5+R5+Q5</f>
        <v>1984</v>
      </c>
      <c r="X5" s="195">
        <f>D5+E5+F5+H5+I5+J5+K5+M5+N5+Q5+R5+S5+T5+U5+V5</f>
        <v>4937</v>
      </c>
      <c r="Y5" s="114">
        <f>Y216+Y243+Y255+Y297+Y324+Y339+Y354+Y372+Y393+Y399+Y408+Y423+Y447+Y525+Y534+Y555+Y564+Y603+Y621+Y633+Y666+Y672+Y678</f>
        <v>411</v>
      </c>
      <c r="Z5" s="213">
        <v>57</v>
      </c>
      <c r="AA5" s="114">
        <f>AA216+AA243+AA255+AA297+AA324+AA339+AA354+AA372+AA393+AA399+AA408+AA423+AA447+AA525+AA534+AA555+AA564+AA603+AA621+AA633+AA666+AA672+AA678</f>
        <v>375</v>
      </c>
      <c r="AB5" s="216">
        <v>63</v>
      </c>
      <c r="AC5" s="114">
        <f>AC216+AC243+AC255+AC297+AC324+AC339+AC354+AC372+AC393+AC399+AC408+AC423+AC447+AC525+AC534+AC555+AC564+AC603+AC621+AC633+AC666+AC678</f>
        <v>379</v>
      </c>
      <c r="AD5" s="213">
        <v>29</v>
      </c>
      <c r="AE5" s="452">
        <f>D5+E5+F5+H5+I5+J5+K5+M5+N5+Q5+R5+S5+T5+U5+V5+Y5+Z5+AA5+AB5+AC5+AD5</f>
        <v>6251</v>
      </c>
    </row>
    <row r="6" spans="1:31" ht="15.75" x14ac:dyDescent="0.25">
      <c r="A6" s="500" t="s">
        <v>143</v>
      </c>
      <c r="B6" s="500"/>
      <c r="C6" s="500"/>
      <c r="D6" s="112">
        <v>119</v>
      </c>
      <c r="E6" s="114">
        <v>119</v>
      </c>
      <c r="F6" s="114">
        <v>91</v>
      </c>
      <c r="G6" s="154">
        <f t="shared" ref="G6:G69" si="0">D6+E6+F6</f>
        <v>329</v>
      </c>
      <c r="H6" s="114">
        <v>40</v>
      </c>
      <c r="I6" s="213">
        <v>0</v>
      </c>
      <c r="J6" s="114">
        <v>33</v>
      </c>
      <c r="K6" s="216">
        <v>1</v>
      </c>
      <c r="L6" s="174">
        <f t="shared" ref="L6:L69" si="1">D6+E6+F6+H6+J6</f>
        <v>402</v>
      </c>
      <c r="M6" s="253">
        <v>74</v>
      </c>
      <c r="N6" s="213">
        <v>0</v>
      </c>
      <c r="O6" s="256">
        <f t="shared" ref="O6:O69" si="2">H6+I6+J6+K6+M6+N6</f>
        <v>148</v>
      </c>
      <c r="P6" s="257">
        <f t="shared" ref="P6:P69" si="3">D6+E6+F6+H6+I6+J6+K6+M6+N6</f>
        <v>477</v>
      </c>
      <c r="Q6" s="114">
        <v>38</v>
      </c>
      <c r="R6" s="249">
        <v>0</v>
      </c>
      <c r="S6" s="114">
        <v>14</v>
      </c>
      <c r="T6" s="213">
        <v>2</v>
      </c>
      <c r="U6" s="114">
        <v>5</v>
      </c>
      <c r="V6" s="213">
        <v>0</v>
      </c>
      <c r="W6" s="327">
        <f t="shared" ref="W6:W69" si="4">V6+U6+T6+S6+R6+Q6</f>
        <v>59</v>
      </c>
      <c r="X6" s="195">
        <f t="shared" ref="X6:X69" si="5">D6+E6+F6+H6+I6+J6+K6+M6+N6+Q6+R6+S6+T6+U6+V6</f>
        <v>536</v>
      </c>
      <c r="Y6" s="114">
        <f>Y217+Y244+Y256+Y298+Y325+Y340+Y355+Y373+Y394+Y400+Y409+Y424+Y448+Y526+Y535+Y556+Y565+Y604+Y622+Y634+Y667+Y673+Y679</f>
        <v>33</v>
      </c>
      <c r="Z6" s="213">
        <v>0</v>
      </c>
      <c r="AA6" s="114">
        <f>AA217+AA244+AA256+AA298+AA325+AA340+AA355+AA373+AA394+AA400+AA409+AA424+AA448+AA526+AA535+AA556+AA565+AA604+AA622+AA634+AA667+AA673+AA679</f>
        <v>8</v>
      </c>
      <c r="AB6" s="216">
        <v>0</v>
      </c>
      <c r="AC6" s="114">
        <f>AC217+AC244+AC256+AC298+AC325+AC340+AC355+AC373+AC394+AC400+AC409+AC424+AC448+AC526+AC535+AC556+AC565+AC604+AC622+AC634+AC667+AC679</f>
        <v>11</v>
      </c>
      <c r="AD6" s="213">
        <v>0</v>
      </c>
      <c r="AE6" s="195">
        <f t="shared" ref="AE6:AE69" si="6">D6+E6+F6+H6+I6+J6+K6+M6+N6+Q6+R6+S6+T6+U6+V6+Y6+Z6+AA6+AB6+AC6+AD6</f>
        <v>588</v>
      </c>
    </row>
    <row r="7" spans="1:31" ht="15.75" x14ac:dyDescent="0.25">
      <c r="A7" s="500" t="s">
        <v>144</v>
      </c>
      <c r="B7" s="500"/>
      <c r="C7" s="500"/>
      <c r="D7" s="112">
        <v>721</v>
      </c>
      <c r="E7" s="114">
        <v>476</v>
      </c>
      <c r="F7" s="114">
        <v>545</v>
      </c>
      <c r="G7" s="154">
        <f t="shared" si="0"/>
        <v>1742</v>
      </c>
      <c r="H7" s="114">
        <v>519</v>
      </c>
      <c r="I7" s="213">
        <v>44</v>
      </c>
      <c r="J7" s="114">
        <v>389</v>
      </c>
      <c r="K7" s="216">
        <v>51</v>
      </c>
      <c r="L7" s="174">
        <f t="shared" si="1"/>
        <v>2650</v>
      </c>
      <c r="M7" s="253">
        <v>448</v>
      </c>
      <c r="N7" s="213">
        <v>47</v>
      </c>
      <c r="O7" s="256">
        <f t="shared" si="2"/>
        <v>1498</v>
      </c>
      <c r="P7" s="257">
        <f t="shared" si="3"/>
        <v>3240</v>
      </c>
      <c r="Q7" s="114">
        <v>666</v>
      </c>
      <c r="R7" s="249">
        <v>72</v>
      </c>
      <c r="S7" s="114">
        <v>659</v>
      </c>
      <c r="T7" s="213">
        <v>110</v>
      </c>
      <c r="U7" s="114">
        <v>673</v>
      </c>
      <c r="V7" s="213">
        <v>58</v>
      </c>
      <c r="W7" s="327">
        <f t="shared" si="4"/>
        <v>2238</v>
      </c>
      <c r="X7" s="195">
        <f t="shared" si="5"/>
        <v>5478</v>
      </c>
      <c r="Y7" s="114">
        <f>Y218+Y245+Y257+Y299+Y326+Y341+Y356+Y374+Y395+Y401+Y410+Y425+Y449+Y527+Y536+Y557+Y566+Y605+Y623+Y635+Y668+Y674+Y680</f>
        <v>462</v>
      </c>
      <c r="Z7" s="213">
        <v>51</v>
      </c>
      <c r="AA7" s="114">
        <f>AA218+AA245+AA257+AA299+AA326+AA341+AA356+AA374+AA395+AA401+AA410+AA425+AA449+AA527+AA536+AA557+AA566+AA605+AA623+AA635+AA668+AA674+AA680</f>
        <v>591</v>
      </c>
      <c r="AB7" s="216">
        <v>42</v>
      </c>
      <c r="AC7" s="114">
        <f>AC218+AC245+AC257+AC299+AC326+AC341+AC356+AC374+AC395+AC401+AC410+AC425+AC449+AC527+AC536+AC557+AC566+AC605+AC623+AC635+AC668+AC680</f>
        <v>544</v>
      </c>
      <c r="AD7" s="213">
        <v>40</v>
      </c>
      <c r="AE7" s="195">
        <f t="shared" si="6"/>
        <v>7208</v>
      </c>
    </row>
    <row r="8" spans="1:31" x14ac:dyDescent="0.25">
      <c r="A8" s="593" t="s">
        <v>145</v>
      </c>
      <c r="B8" s="515" t="s">
        <v>146</v>
      </c>
      <c r="C8" s="3" t="s">
        <v>7</v>
      </c>
      <c r="D8" s="111">
        <v>5</v>
      </c>
      <c r="E8" s="109">
        <v>6</v>
      </c>
      <c r="F8" s="109">
        <v>6</v>
      </c>
      <c r="G8" s="154">
        <f t="shared" si="0"/>
        <v>17</v>
      </c>
      <c r="H8" s="109">
        <v>1</v>
      </c>
      <c r="I8" s="178">
        <v>0</v>
      </c>
      <c r="J8" s="109">
        <v>2</v>
      </c>
      <c r="K8" s="215">
        <v>0</v>
      </c>
      <c r="L8" s="174">
        <f t="shared" si="1"/>
        <v>20</v>
      </c>
      <c r="M8" s="254">
        <v>2</v>
      </c>
      <c r="N8" s="177">
        <v>0</v>
      </c>
      <c r="O8" s="256">
        <f t="shared" si="2"/>
        <v>5</v>
      </c>
      <c r="P8" s="257">
        <f t="shared" si="3"/>
        <v>22</v>
      </c>
      <c r="Q8" s="291">
        <v>4</v>
      </c>
      <c r="R8" s="323">
        <v>1</v>
      </c>
      <c r="S8" s="291">
        <v>3</v>
      </c>
      <c r="T8" s="178">
        <v>0</v>
      </c>
      <c r="U8" s="291">
        <v>1</v>
      </c>
      <c r="V8" s="177">
        <v>0</v>
      </c>
      <c r="W8" s="327">
        <f t="shared" si="4"/>
        <v>9</v>
      </c>
      <c r="X8" s="195">
        <f t="shared" si="5"/>
        <v>31</v>
      </c>
      <c r="Y8" s="291">
        <v>1</v>
      </c>
      <c r="Z8" s="322">
        <v>1</v>
      </c>
      <c r="AA8" s="291">
        <v>1</v>
      </c>
      <c r="AB8" s="109">
        <v>0</v>
      </c>
      <c r="AC8" s="291">
        <v>3</v>
      </c>
      <c r="AD8" s="322">
        <v>0</v>
      </c>
      <c r="AE8" s="195">
        <f t="shared" si="6"/>
        <v>37</v>
      </c>
    </row>
    <row r="9" spans="1:31" x14ac:dyDescent="0.25">
      <c r="A9" s="543"/>
      <c r="B9" s="556"/>
      <c r="C9" s="3" t="s">
        <v>8</v>
      </c>
      <c r="D9" s="111">
        <v>4</v>
      </c>
      <c r="E9" s="109">
        <v>6</v>
      </c>
      <c r="F9" s="109">
        <v>4</v>
      </c>
      <c r="G9" s="154">
        <f t="shared" si="0"/>
        <v>14</v>
      </c>
      <c r="H9" s="109">
        <v>3</v>
      </c>
      <c r="I9" s="178">
        <v>0</v>
      </c>
      <c r="J9" s="109">
        <v>1</v>
      </c>
      <c r="K9" s="215">
        <v>0</v>
      </c>
      <c r="L9" s="174">
        <f t="shared" si="1"/>
        <v>18</v>
      </c>
      <c r="M9" s="254">
        <v>2</v>
      </c>
      <c r="N9" s="177">
        <v>0</v>
      </c>
      <c r="O9" s="256">
        <f t="shared" si="2"/>
        <v>6</v>
      </c>
      <c r="P9" s="257">
        <f t="shared" si="3"/>
        <v>20</v>
      </c>
      <c r="Q9" s="291">
        <v>0</v>
      </c>
      <c r="R9" s="323">
        <v>0</v>
      </c>
      <c r="S9" s="291">
        <v>1</v>
      </c>
      <c r="T9" s="178">
        <v>0</v>
      </c>
      <c r="U9" s="291">
        <v>0</v>
      </c>
      <c r="V9" s="177">
        <v>0</v>
      </c>
      <c r="W9" s="327">
        <f t="shared" si="4"/>
        <v>1</v>
      </c>
      <c r="X9" s="195">
        <f t="shared" si="5"/>
        <v>21</v>
      </c>
      <c r="Y9" s="291">
        <v>0</v>
      </c>
      <c r="Z9" s="322">
        <v>0</v>
      </c>
      <c r="AA9" s="291">
        <v>0</v>
      </c>
      <c r="AB9" s="109">
        <v>0</v>
      </c>
      <c r="AC9" s="291">
        <v>1</v>
      </c>
      <c r="AD9" s="322">
        <v>0</v>
      </c>
      <c r="AE9" s="195">
        <f t="shared" si="6"/>
        <v>22</v>
      </c>
    </row>
    <row r="10" spans="1:31" ht="15.75" thickBot="1" x14ac:dyDescent="0.3">
      <c r="A10" s="543"/>
      <c r="B10" s="557"/>
      <c r="C10" s="4" t="s">
        <v>9</v>
      </c>
      <c r="D10" s="111">
        <v>7</v>
      </c>
      <c r="E10" s="109">
        <v>5</v>
      </c>
      <c r="F10" s="109">
        <v>4</v>
      </c>
      <c r="G10" s="154">
        <f t="shared" si="0"/>
        <v>16</v>
      </c>
      <c r="H10" s="109">
        <v>4</v>
      </c>
      <c r="I10" s="178">
        <v>0</v>
      </c>
      <c r="J10" s="109">
        <v>3</v>
      </c>
      <c r="K10" s="215">
        <v>0</v>
      </c>
      <c r="L10" s="174">
        <f t="shared" si="1"/>
        <v>23</v>
      </c>
      <c r="M10" s="254">
        <v>2</v>
      </c>
      <c r="N10" s="177">
        <v>0</v>
      </c>
      <c r="O10" s="256">
        <f t="shared" si="2"/>
        <v>9</v>
      </c>
      <c r="P10" s="257">
        <f t="shared" si="3"/>
        <v>25</v>
      </c>
      <c r="Q10" s="292">
        <v>2</v>
      </c>
      <c r="R10" s="323">
        <v>0</v>
      </c>
      <c r="S10" s="292">
        <v>2</v>
      </c>
      <c r="T10" s="178">
        <v>1</v>
      </c>
      <c r="U10" s="292">
        <v>1</v>
      </c>
      <c r="V10" s="177">
        <v>0</v>
      </c>
      <c r="W10" s="327">
        <f t="shared" si="4"/>
        <v>6</v>
      </c>
      <c r="X10" s="195">
        <f t="shared" si="5"/>
        <v>31</v>
      </c>
      <c r="Y10" s="292">
        <v>0</v>
      </c>
      <c r="Z10" s="322">
        <v>1</v>
      </c>
      <c r="AA10" s="292">
        <v>11</v>
      </c>
      <c r="AB10" s="109">
        <v>0</v>
      </c>
      <c r="AC10" s="292">
        <v>4</v>
      </c>
      <c r="AD10" s="322">
        <v>0</v>
      </c>
      <c r="AE10" s="195">
        <f t="shared" si="6"/>
        <v>47</v>
      </c>
    </row>
    <row r="11" spans="1:31" x14ac:dyDescent="0.25">
      <c r="A11" s="543"/>
      <c r="B11" s="555" t="s">
        <v>147</v>
      </c>
      <c r="C11" s="3" t="s">
        <v>7</v>
      </c>
      <c r="D11" s="111">
        <v>126</v>
      </c>
      <c r="E11" s="109">
        <v>101</v>
      </c>
      <c r="F11" s="109">
        <v>116</v>
      </c>
      <c r="G11" s="154">
        <f t="shared" si="0"/>
        <v>343</v>
      </c>
      <c r="H11" s="109">
        <v>107</v>
      </c>
      <c r="I11" s="178">
        <v>16</v>
      </c>
      <c r="J11" s="109">
        <v>84</v>
      </c>
      <c r="K11" s="215">
        <v>25</v>
      </c>
      <c r="L11" s="174">
        <f t="shared" si="1"/>
        <v>534</v>
      </c>
      <c r="M11" s="254">
        <v>132</v>
      </c>
      <c r="N11" s="177">
        <v>19</v>
      </c>
      <c r="O11" s="256">
        <f t="shared" si="2"/>
        <v>383</v>
      </c>
      <c r="P11" s="257">
        <f t="shared" si="3"/>
        <v>726</v>
      </c>
      <c r="Q11" s="291">
        <v>97</v>
      </c>
      <c r="R11" s="323">
        <v>21</v>
      </c>
      <c r="S11" s="291">
        <v>70</v>
      </c>
      <c r="T11" s="178">
        <v>13</v>
      </c>
      <c r="U11" s="291">
        <v>126</v>
      </c>
      <c r="V11" s="177">
        <v>15</v>
      </c>
      <c r="W11" s="327">
        <f t="shared" si="4"/>
        <v>342</v>
      </c>
      <c r="X11" s="195">
        <f t="shared" si="5"/>
        <v>1068</v>
      </c>
      <c r="Y11" s="291">
        <v>94</v>
      </c>
      <c r="Z11" s="322">
        <v>10</v>
      </c>
      <c r="AA11" s="291">
        <v>96</v>
      </c>
      <c r="AB11" s="109">
        <v>18</v>
      </c>
      <c r="AC11" s="291">
        <v>121</v>
      </c>
      <c r="AD11" s="322">
        <v>12</v>
      </c>
      <c r="AE11" s="195">
        <f t="shared" si="6"/>
        <v>1419</v>
      </c>
    </row>
    <row r="12" spans="1:31" x14ac:dyDescent="0.25">
      <c r="A12" s="543"/>
      <c r="B12" s="556"/>
      <c r="C12" s="3" t="s">
        <v>8</v>
      </c>
      <c r="D12" s="111">
        <v>13</v>
      </c>
      <c r="E12" s="109">
        <v>11</v>
      </c>
      <c r="F12" s="109">
        <v>16</v>
      </c>
      <c r="G12" s="154">
        <f t="shared" si="0"/>
        <v>40</v>
      </c>
      <c r="H12" s="109">
        <v>6</v>
      </c>
      <c r="I12" s="178">
        <v>0</v>
      </c>
      <c r="J12" s="109">
        <v>10</v>
      </c>
      <c r="K12" s="215">
        <v>1</v>
      </c>
      <c r="L12" s="174">
        <f t="shared" si="1"/>
        <v>56</v>
      </c>
      <c r="M12" s="254">
        <v>19</v>
      </c>
      <c r="N12" s="177">
        <v>0</v>
      </c>
      <c r="O12" s="256">
        <f t="shared" si="2"/>
        <v>36</v>
      </c>
      <c r="P12" s="257">
        <f t="shared" si="3"/>
        <v>76</v>
      </c>
      <c r="Q12" s="291">
        <v>7</v>
      </c>
      <c r="R12" s="323">
        <v>0</v>
      </c>
      <c r="S12" s="291">
        <v>5</v>
      </c>
      <c r="T12" s="178">
        <v>0</v>
      </c>
      <c r="U12" s="291">
        <v>2</v>
      </c>
      <c r="V12" s="177">
        <v>0</v>
      </c>
      <c r="W12" s="327">
        <f t="shared" si="4"/>
        <v>14</v>
      </c>
      <c r="X12" s="195">
        <f t="shared" si="5"/>
        <v>90</v>
      </c>
      <c r="Y12" s="291">
        <v>0</v>
      </c>
      <c r="Z12" s="322">
        <v>0</v>
      </c>
      <c r="AA12" s="291">
        <v>2</v>
      </c>
      <c r="AB12" s="109">
        <v>0</v>
      </c>
      <c r="AC12" s="291">
        <v>2</v>
      </c>
      <c r="AD12" s="322">
        <v>0</v>
      </c>
      <c r="AE12" s="195">
        <f t="shared" si="6"/>
        <v>94</v>
      </c>
    </row>
    <row r="13" spans="1:31" ht="15.75" thickBot="1" x14ac:dyDescent="0.3">
      <c r="A13" s="543"/>
      <c r="B13" s="557"/>
      <c r="C13" s="4" t="s">
        <v>9</v>
      </c>
      <c r="D13" s="111">
        <v>91</v>
      </c>
      <c r="E13" s="109">
        <v>92</v>
      </c>
      <c r="F13" s="109">
        <v>94</v>
      </c>
      <c r="G13" s="154">
        <f t="shared" si="0"/>
        <v>277</v>
      </c>
      <c r="H13" s="109">
        <v>88</v>
      </c>
      <c r="I13" s="178">
        <v>10</v>
      </c>
      <c r="J13" s="109">
        <v>71</v>
      </c>
      <c r="K13" s="215">
        <v>26</v>
      </c>
      <c r="L13" s="174">
        <f t="shared" si="1"/>
        <v>436</v>
      </c>
      <c r="M13" s="254">
        <v>101</v>
      </c>
      <c r="N13" s="177">
        <v>20</v>
      </c>
      <c r="O13" s="256">
        <f t="shared" si="2"/>
        <v>316</v>
      </c>
      <c r="P13" s="257">
        <f t="shared" si="3"/>
        <v>593</v>
      </c>
      <c r="Q13" s="292">
        <v>100</v>
      </c>
      <c r="R13" s="323">
        <v>10</v>
      </c>
      <c r="S13" s="292">
        <v>91</v>
      </c>
      <c r="T13" s="178">
        <v>40</v>
      </c>
      <c r="U13" s="292">
        <v>121</v>
      </c>
      <c r="V13" s="177">
        <v>11</v>
      </c>
      <c r="W13" s="327">
        <f t="shared" si="4"/>
        <v>373</v>
      </c>
      <c r="X13" s="195">
        <f t="shared" si="5"/>
        <v>966</v>
      </c>
      <c r="Y13" s="292">
        <v>77</v>
      </c>
      <c r="Z13" s="322">
        <v>11</v>
      </c>
      <c r="AA13" s="292">
        <v>156</v>
      </c>
      <c r="AB13" s="109">
        <v>14</v>
      </c>
      <c r="AC13" s="292">
        <v>115</v>
      </c>
      <c r="AD13" s="322">
        <v>20</v>
      </c>
      <c r="AE13" s="195">
        <f t="shared" si="6"/>
        <v>1359</v>
      </c>
    </row>
    <row r="14" spans="1:31" x14ac:dyDescent="0.25">
      <c r="A14" s="543"/>
      <c r="B14" s="555" t="s">
        <v>148</v>
      </c>
      <c r="C14" s="3" t="s">
        <v>7</v>
      </c>
      <c r="D14" s="111">
        <v>7</v>
      </c>
      <c r="E14" s="109">
        <v>9</v>
      </c>
      <c r="F14" s="109">
        <v>8</v>
      </c>
      <c r="G14" s="154">
        <f t="shared" si="0"/>
        <v>24</v>
      </c>
      <c r="H14" s="109">
        <v>1</v>
      </c>
      <c r="I14" s="178">
        <v>0</v>
      </c>
      <c r="J14" s="109">
        <v>6</v>
      </c>
      <c r="K14" s="215">
        <v>0</v>
      </c>
      <c r="L14" s="174">
        <f t="shared" si="1"/>
        <v>31</v>
      </c>
      <c r="M14" s="254">
        <v>7</v>
      </c>
      <c r="N14" s="177">
        <v>0</v>
      </c>
      <c r="O14" s="256">
        <f t="shared" si="2"/>
        <v>14</v>
      </c>
      <c r="P14" s="257">
        <f t="shared" si="3"/>
        <v>38</v>
      </c>
      <c r="Q14" s="291">
        <v>4</v>
      </c>
      <c r="R14" s="323">
        <v>3</v>
      </c>
      <c r="S14" s="291">
        <v>4</v>
      </c>
      <c r="T14" s="178">
        <v>0</v>
      </c>
      <c r="U14" s="291">
        <v>5</v>
      </c>
      <c r="V14" s="177">
        <v>0</v>
      </c>
      <c r="W14" s="327">
        <f t="shared" si="4"/>
        <v>16</v>
      </c>
      <c r="X14" s="195">
        <f t="shared" si="5"/>
        <v>54</v>
      </c>
      <c r="Y14" s="291">
        <v>5</v>
      </c>
      <c r="Z14" s="322">
        <v>0</v>
      </c>
      <c r="AA14" s="291">
        <v>6</v>
      </c>
      <c r="AB14" s="109">
        <v>0</v>
      </c>
      <c r="AC14" s="291">
        <v>4</v>
      </c>
      <c r="AD14" s="322">
        <v>1</v>
      </c>
      <c r="AE14" s="195">
        <f t="shared" si="6"/>
        <v>70</v>
      </c>
    </row>
    <row r="15" spans="1:31" x14ac:dyDescent="0.25">
      <c r="A15" s="543"/>
      <c r="B15" s="556"/>
      <c r="C15" s="3" t="s">
        <v>8</v>
      </c>
      <c r="D15" s="111">
        <v>14</v>
      </c>
      <c r="E15" s="109">
        <v>11</v>
      </c>
      <c r="F15" s="109">
        <v>14</v>
      </c>
      <c r="G15" s="154">
        <f t="shared" si="0"/>
        <v>39</v>
      </c>
      <c r="H15" s="109">
        <v>1</v>
      </c>
      <c r="I15" s="178">
        <v>0</v>
      </c>
      <c r="J15" s="109">
        <v>5</v>
      </c>
      <c r="K15" s="215">
        <v>0</v>
      </c>
      <c r="L15" s="174">
        <f t="shared" si="1"/>
        <v>45</v>
      </c>
      <c r="M15" s="254">
        <v>9</v>
      </c>
      <c r="N15" s="177">
        <v>0</v>
      </c>
      <c r="O15" s="256">
        <f t="shared" si="2"/>
        <v>15</v>
      </c>
      <c r="P15" s="257">
        <f t="shared" si="3"/>
        <v>54</v>
      </c>
      <c r="Q15" s="291">
        <v>5</v>
      </c>
      <c r="R15" s="323">
        <v>0</v>
      </c>
      <c r="S15" s="291">
        <v>0</v>
      </c>
      <c r="T15" s="178">
        <v>0</v>
      </c>
      <c r="U15" s="291">
        <v>0</v>
      </c>
      <c r="V15" s="177">
        <v>0</v>
      </c>
      <c r="W15" s="327">
        <f t="shared" si="4"/>
        <v>5</v>
      </c>
      <c r="X15" s="195">
        <f t="shared" si="5"/>
        <v>59</v>
      </c>
      <c r="Y15" s="291">
        <v>5</v>
      </c>
      <c r="Z15" s="322">
        <v>0</v>
      </c>
      <c r="AA15" s="291">
        <v>0</v>
      </c>
      <c r="AB15" s="109">
        <v>0</v>
      </c>
      <c r="AC15" s="291">
        <v>2</v>
      </c>
      <c r="AD15" s="322">
        <v>0</v>
      </c>
      <c r="AE15" s="195">
        <f t="shared" si="6"/>
        <v>66</v>
      </c>
    </row>
    <row r="16" spans="1:31" ht="15.75" thickBot="1" x14ac:dyDescent="0.3">
      <c r="A16" s="543"/>
      <c r="B16" s="557"/>
      <c r="C16" s="4" t="s">
        <v>9</v>
      </c>
      <c r="D16" s="111">
        <v>8</v>
      </c>
      <c r="E16" s="109">
        <v>14</v>
      </c>
      <c r="F16" s="109">
        <v>13</v>
      </c>
      <c r="G16" s="154">
        <f t="shared" si="0"/>
        <v>35</v>
      </c>
      <c r="H16" s="109">
        <v>6</v>
      </c>
      <c r="I16" s="178">
        <v>0</v>
      </c>
      <c r="J16" s="109">
        <v>7</v>
      </c>
      <c r="K16" s="215">
        <v>0</v>
      </c>
      <c r="L16" s="174">
        <f t="shared" si="1"/>
        <v>48</v>
      </c>
      <c r="M16" s="254">
        <v>5</v>
      </c>
      <c r="N16" s="177">
        <v>0</v>
      </c>
      <c r="O16" s="256">
        <f t="shared" si="2"/>
        <v>18</v>
      </c>
      <c r="P16" s="257">
        <f t="shared" si="3"/>
        <v>53</v>
      </c>
      <c r="Q16" s="292">
        <v>5</v>
      </c>
      <c r="R16" s="323">
        <v>0</v>
      </c>
      <c r="S16" s="292">
        <v>4</v>
      </c>
      <c r="T16" s="178">
        <v>0</v>
      </c>
      <c r="U16" s="292">
        <v>4</v>
      </c>
      <c r="V16" s="177">
        <v>0</v>
      </c>
      <c r="W16" s="327">
        <f t="shared" si="4"/>
        <v>13</v>
      </c>
      <c r="X16" s="195">
        <f t="shared" si="5"/>
        <v>66</v>
      </c>
      <c r="Y16" s="292">
        <v>5</v>
      </c>
      <c r="Z16" s="322">
        <v>1</v>
      </c>
      <c r="AA16" s="292">
        <v>6</v>
      </c>
      <c r="AB16" s="109">
        <v>0</v>
      </c>
      <c r="AC16" s="292">
        <v>5</v>
      </c>
      <c r="AD16" s="322">
        <v>1</v>
      </c>
      <c r="AE16" s="195">
        <f t="shared" si="6"/>
        <v>84</v>
      </c>
    </row>
    <row r="17" spans="1:31" x14ac:dyDescent="0.25">
      <c r="A17" s="543"/>
      <c r="B17" s="555" t="s">
        <v>149</v>
      </c>
      <c r="C17" s="3" t="s">
        <v>7</v>
      </c>
      <c r="D17" s="111">
        <v>0</v>
      </c>
      <c r="E17" s="109">
        <v>0</v>
      </c>
      <c r="F17" s="109">
        <v>0</v>
      </c>
      <c r="G17" s="154">
        <f t="shared" si="0"/>
        <v>0</v>
      </c>
      <c r="H17" s="109">
        <v>0</v>
      </c>
      <c r="I17" s="178">
        <v>0</v>
      </c>
      <c r="J17" s="109">
        <v>0</v>
      </c>
      <c r="K17" s="215">
        <v>0</v>
      </c>
      <c r="L17" s="174">
        <f t="shared" si="1"/>
        <v>0</v>
      </c>
      <c r="M17" s="254">
        <v>0</v>
      </c>
      <c r="N17" s="177">
        <v>0</v>
      </c>
      <c r="O17" s="256">
        <f t="shared" si="2"/>
        <v>0</v>
      </c>
      <c r="P17" s="257">
        <f t="shared" si="3"/>
        <v>0</v>
      </c>
      <c r="Q17" s="291">
        <v>0</v>
      </c>
      <c r="R17" s="323">
        <v>0</v>
      </c>
      <c r="S17" s="291">
        <v>0</v>
      </c>
      <c r="T17" s="178">
        <v>0</v>
      </c>
      <c r="U17" s="291">
        <v>0</v>
      </c>
      <c r="V17" s="177">
        <v>0</v>
      </c>
      <c r="W17" s="327">
        <f t="shared" si="4"/>
        <v>0</v>
      </c>
      <c r="X17" s="195">
        <f t="shared" si="5"/>
        <v>0</v>
      </c>
      <c r="Y17" s="291">
        <v>0</v>
      </c>
      <c r="Z17" s="322">
        <v>0</v>
      </c>
      <c r="AA17" s="291">
        <v>0</v>
      </c>
      <c r="AB17" s="109">
        <v>0</v>
      </c>
      <c r="AC17" s="291">
        <v>0</v>
      </c>
      <c r="AD17" s="322">
        <v>0</v>
      </c>
      <c r="AE17" s="195">
        <f t="shared" si="6"/>
        <v>0</v>
      </c>
    </row>
    <row r="18" spans="1:31" x14ac:dyDescent="0.25">
      <c r="A18" s="543"/>
      <c r="B18" s="556"/>
      <c r="C18" s="3" t="s">
        <v>8</v>
      </c>
      <c r="D18" s="111">
        <v>1</v>
      </c>
      <c r="E18" s="109">
        <v>2</v>
      </c>
      <c r="F18" s="109">
        <v>2</v>
      </c>
      <c r="G18" s="154">
        <f t="shared" si="0"/>
        <v>5</v>
      </c>
      <c r="H18" s="109">
        <v>0</v>
      </c>
      <c r="I18" s="178">
        <v>0</v>
      </c>
      <c r="J18" s="109">
        <v>0</v>
      </c>
      <c r="K18" s="215">
        <v>0</v>
      </c>
      <c r="L18" s="174">
        <f t="shared" si="1"/>
        <v>5</v>
      </c>
      <c r="M18" s="254">
        <v>0</v>
      </c>
      <c r="N18" s="177">
        <v>0</v>
      </c>
      <c r="O18" s="256">
        <f t="shared" si="2"/>
        <v>0</v>
      </c>
      <c r="P18" s="257">
        <f t="shared" si="3"/>
        <v>5</v>
      </c>
      <c r="Q18" s="291">
        <v>0</v>
      </c>
      <c r="R18" s="323">
        <v>0</v>
      </c>
      <c r="S18" s="291">
        <v>0</v>
      </c>
      <c r="T18" s="178">
        <v>0</v>
      </c>
      <c r="U18" s="291"/>
      <c r="V18" s="177">
        <v>0</v>
      </c>
      <c r="W18" s="327">
        <f t="shared" si="4"/>
        <v>0</v>
      </c>
      <c r="X18" s="195">
        <f t="shared" si="5"/>
        <v>5</v>
      </c>
      <c r="Y18" s="291">
        <v>0</v>
      </c>
      <c r="Z18" s="322">
        <v>0</v>
      </c>
      <c r="AA18" s="291">
        <v>0</v>
      </c>
      <c r="AB18" s="109">
        <v>0</v>
      </c>
      <c r="AC18" s="291">
        <v>0</v>
      </c>
      <c r="AD18" s="322">
        <v>0</v>
      </c>
      <c r="AE18" s="195">
        <f t="shared" si="6"/>
        <v>5</v>
      </c>
    </row>
    <row r="19" spans="1:31" ht="15.75" thickBot="1" x14ac:dyDescent="0.3">
      <c r="A19" s="543"/>
      <c r="B19" s="557"/>
      <c r="C19" s="4" t="s">
        <v>9</v>
      </c>
      <c r="D19" s="111">
        <v>0</v>
      </c>
      <c r="E19" s="109">
        <v>0</v>
      </c>
      <c r="F19" s="109">
        <v>0</v>
      </c>
      <c r="G19" s="154">
        <f t="shared" si="0"/>
        <v>0</v>
      </c>
      <c r="H19" s="109">
        <v>0</v>
      </c>
      <c r="I19" s="178">
        <v>0</v>
      </c>
      <c r="J19" s="109">
        <v>0</v>
      </c>
      <c r="K19" s="215">
        <v>0</v>
      </c>
      <c r="L19" s="174">
        <f t="shared" si="1"/>
        <v>0</v>
      </c>
      <c r="M19" s="254">
        <v>0</v>
      </c>
      <c r="N19" s="177">
        <v>0</v>
      </c>
      <c r="O19" s="256">
        <f t="shared" si="2"/>
        <v>0</v>
      </c>
      <c r="P19" s="257">
        <f t="shared" si="3"/>
        <v>0</v>
      </c>
      <c r="Q19" s="292">
        <v>0</v>
      </c>
      <c r="R19" s="323">
        <v>0</v>
      </c>
      <c r="S19" s="292">
        <v>0</v>
      </c>
      <c r="T19" s="178">
        <v>0</v>
      </c>
      <c r="U19" s="292"/>
      <c r="V19" s="177">
        <v>0</v>
      </c>
      <c r="W19" s="327">
        <f t="shared" si="4"/>
        <v>0</v>
      </c>
      <c r="X19" s="195">
        <f t="shared" si="5"/>
        <v>0</v>
      </c>
      <c r="Y19" s="292">
        <v>0</v>
      </c>
      <c r="Z19" s="322">
        <v>0</v>
      </c>
      <c r="AA19" s="291">
        <v>0</v>
      </c>
      <c r="AB19" s="109">
        <v>0</v>
      </c>
      <c r="AC19" s="292">
        <v>0</v>
      </c>
      <c r="AD19" s="322">
        <v>0</v>
      </c>
      <c r="AE19" s="195">
        <f t="shared" si="6"/>
        <v>0</v>
      </c>
    </row>
    <row r="20" spans="1:31" x14ac:dyDescent="0.25">
      <c r="A20" s="543"/>
      <c r="B20" s="555" t="s">
        <v>150</v>
      </c>
      <c r="C20" s="3" t="s">
        <v>7</v>
      </c>
      <c r="D20" s="111">
        <v>58</v>
      </c>
      <c r="E20" s="109">
        <v>78</v>
      </c>
      <c r="F20" s="109">
        <v>48</v>
      </c>
      <c r="G20" s="154">
        <f t="shared" si="0"/>
        <v>184</v>
      </c>
      <c r="H20" s="109">
        <v>76</v>
      </c>
      <c r="I20" s="178">
        <v>10</v>
      </c>
      <c r="J20" s="109">
        <v>45</v>
      </c>
      <c r="K20" s="215">
        <v>14</v>
      </c>
      <c r="L20" s="174">
        <f t="shared" si="1"/>
        <v>305</v>
      </c>
      <c r="M20" s="254">
        <v>33</v>
      </c>
      <c r="N20" s="177">
        <v>12</v>
      </c>
      <c r="O20" s="256">
        <f t="shared" si="2"/>
        <v>190</v>
      </c>
      <c r="P20" s="257">
        <f t="shared" si="3"/>
        <v>374</v>
      </c>
      <c r="Q20" s="291">
        <v>47</v>
      </c>
      <c r="R20" s="323">
        <v>8</v>
      </c>
      <c r="S20" s="291">
        <v>31</v>
      </c>
      <c r="T20" s="178">
        <v>3</v>
      </c>
      <c r="U20" s="291">
        <v>54</v>
      </c>
      <c r="V20" s="177">
        <v>11</v>
      </c>
      <c r="W20" s="327">
        <f t="shared" si="4"/>
        <v>154</v>
      </c>
      <c r="X20" s="195">
        <f t="shared" si="5"/>
        <v>528</v>
      </c>
      <c r="Y20" s="291">
        <v>30</v>
      </c>
      <c r="Z20" s="322">
        <v>7</v>
      </c>
      <c r="AA20" s="291">
        <v>13</v>
      </c>
      <c r="AB20" s="109">
        <v>4</v>
      </c>
      <c r="AC20" s="291">
        <v>16</v>
      </c>
      <c r="AD20" s="322">
        <v>1</v>
      </c>
      <c r="AE20" s="195">
        <f t="shared" si="6"/>
        <v>599</v>
      </c>
    </row>
    <row r="21" spans="1:31" x14ac:dyDescent="0.25">
      <c r="A21" s="543"/>
      <c r="B21" s="556"/>
      <c r="C21" s="3" t="s">
        <v>8</v>
      </c>
      <c r="D21" s="111">
        <v>7</v>
      </c>
      <c r="E21" s="109">
        <v>11</v>
      </c>
      <c r="F21" s="109">
        <v>7</v>
      </c>
      <c r="G21" s="154">
        <f t="shared" si="0"/>
        <v>25</v>
      </c>
      <c r="H21" s="109">
        <v>5</v>
      </c>
      <c r="I21" s="178">
        <v>0</v>
      </c>
      <c r="J21" s="109">
        <v>0</v>
      </c>
      <c r="K21" s="215">
        <v>0</v>
      </c>
      <c r="L21" s="174">
        <f t="shared" si="1"/>
        <v>30</v>
      </c>
      <c r="M21" s="254">
        <v>2</v>
      </c>
      <c r="N21" s="177">
        <v>0</v>
      </c>
      <c r="O21" s="256">
        <f t="shared" si="2"/>
        <v>7</v>
      </c>
      <c r="P21" s="257">
        <f t="shared" si="3"/>
        <v>32</v>
      </c>
      <c r="Q21" s="291">
        <v>0</v>
      </c>
      <c r="R21" s="323">
        <v>0</v>
      </c>
      <c r="S21" s="291">
        <v>0</v>
      </c>
      <c r="T21" s="178">
        <v>1</v>
      </c>
      <c r="U21" s="291">
        <v>0</v>
      </c>
      <c r="V21" s="177">
        <v>0</v>
      </c>
      <c r="W21" s="327">
        <f t="shared" si="4"/>
        <v>1</v>
      </c>
      <c r="X21" s="195">
        <f t="shared" si="5"/>
        <v>33</v>
      </c>
      <c r="Y21" s="291">
        <v>2</v>
      </c>
      <c r="Z21" s="322">
        <v>0</v>
      </c>
      <c r="AA21" s="291">
        <v>0</v>
      </c>
      <c r="AB21" s="109">
        <v>0</v>
      </c>
      <c r="AC21" s="291">
        <v>0</v>
      </c>
      <c r="AD21" s="322">
        <v>0</v>
      </c>
      <c r="AE21" s="195">
        <f t="shared" si="6"/>
        <v>35</v>
      </c>
    </row>
    <row r="22" spans="1:31" ht="15.75" thickBot="1" x14ac:dyDescent="0.3">
      <c r="A22" s="543"/>
      <c r="B22" s="557"/>
      <c r="C22" s="4" t="s">
        <v>9</v>
      </c>
      <c r="D22" s="111">
        <v>24</v>
      </c>
      <c r="E22" s="109">
        <v>47</v>
      </c>
      <c r="F22" s="109">
        <v>54</v>
      </c>
      <c r="G22" s="154">
        <f t="shared" si="0"/>
        <v>125</v>
      </c>
      <c r="H22" s="109">
        <v>73</v>
      </c>
      <c r="I22" s="178">
        <v>5</v>
      </c>
      <c r="J22" s="109">
        <v>39</v>
      </c>
      <c r="K22" s="215">
        <v>8</v>
      </c>
      <c r="L22" s="174">
        <f t="shared" si="1"/>
        <v>237</v>
      </c>
      <c r="M22" s="254">
        <v>28</v>
      </c>
      <c r="N22" s="177">
        <v>16</v>
      </c>
      <c r="O22" s="256">
        <f t="shared" si="2"/>
        <v>169</v>
      </c>
      <c r="P22" s="257">
        <f t="shared" si="3"/>
        <v>294</v>
      </c>
      <c r="Q22" s="292">
        <v>33</v>
      </c>
      <c r="R22" s="323">
        <v>5</v>
      </c>
      <c r="S22" s="292">
        <v>52</v>
      </c>
      <c r="T22" s="178">
        <v>12</v>
      </c>
      <c r="U22" s="292">
        <v>36</v>
      </c>
      <c r="V22" s="177">
        <v>6</v>
      </c>
      <c r="W22" s="327">
        <f t="shared" si="4"/>
        <v>144</v>
      </c>
      <c r="X22" s="195">
        <f t="shared" si="5"/>
        <v>438</v>
      </c>
      <c r="Y22" s="292">
        <v>34</v>
      </c>
      <c r="Z22" s="322">
        <v>8</v>
      </c>
      <c r="AA22" s="292">
        <v>27</v>
      </c>
      <c r="AB22" s="109">
        <v>4</v>
      </c>
      <c r="AC22" s="292">
        <v>30</v>
      </c>
      <c r="AD22" s="322">
        <v>1</v>
      </c>
      <c r="AE22" s="195">
        <f t="shared" si="6"/>
        <v>542</v>
      </c>
    </row>
    <row r="23" spans="1:31" x14ac:dyDescent="0.25">
      <c r="A23" s="543"/>
      <c r="B23" s="555" t="s">
        <v>151</v>
      </c>
      <c r="C23" s="3" t="s">
        <v>7</v>
      </c>
      <c r="D23" s="111">
        <v>3</v>
      </c>
      <c r="E23" s="109">
        <v>6</v>
      </c>
      <c r="F23" s="109">
        <v>5</v>
      </c>
      <c r="G23" s="154">
        <f t="shared" si="0"/>
        <v>14</v>
      </c>
      <c r="H23" s="109">
        <v>9</v>
      </c>
      <c r="I23" s="178">
        <v>0</v>
      </c>
      <c r="J23" s="109">
        <v>5</v>
      </c>
      <c r="K23" s="215">
        <v>1</v>
      </c>
      <c r="L23" s="174">
        <f t="shared" si="1"/>
        <v>28</v>
      </c>
      <c r="M23" s="254">
        <v>5</v>
      </c>
      <c r="N23" s="177">
        <v>0</v>
      </c>
      <c r="O23" s="256">
        <f t="shared" si="2"/>
        <v>20</v>
      </c>
      <c r="P23" s="257">
        <f t="shared" si="3"/>
        <v>34</v>
      </c>
      <c r="Q23" s="291">
        <v>4</v>
      </c>
      <c r="R23" s="323">
        <v>1</v>
      </c>
      <c r="S23" s="291">
        <v>7</v>
      </c>
      <c r="T23" s="178">
        <v>0</v>
      </c>
      <c r="U23" s="291">
        <v>3</v>
      </c>
      <c r="V23" s="177">
        <v>0</v>
      </c>
      <c r="W23" s="327">
        <f t="shared" si="4"/>
        <v>15</v>
      </c>
      <c r="X23" s="195">
        <f t="shared" si="5"/>
        <v>49</v>
      </c>
      <c r="Y23" s="291">
        <v>6</v>
      </c>
      <c r="Z23" s="322">
        <v>1</v>
      </c>
      <c r="AA23" s="291">
        <v>12</v>
      </c>
      <c r="AB23" s="109">
        <v>1</v>
      </c>
      <c r="AC23" s="291">
        <v>6</v>
      </c>
      <c r="AD23" s="322">
        <v>2</v>
      </c>
      <c r="AE23" s="195">
        <f t="shared" si="6"/>
        <v>77</v>
      </c>
    </row>
    <row r="24" spans="1:31" x14ac:dyDescent="0.25">
      <c r="A24" s="543"/>
      <c r="B24" s="556"/>
      <c r="C24" s="3" t="s">
        <v>8</v>
      </c>
      <c r="D24" s="111">
        <v>2</v>
      </c>
      <c r="E24" s="109">
        <v>7</v>
      </c>
      <c r="F24" s="109">
        <v>3</v>
      </c>
      <c r="G24" s="154">
        <f t="shared" si="0"/>
        <v>12</v>
      </c>
      <c r="H24" s="109">
        <v>0</v>
      </c>
      <c r="I24" s="178">
        <v>0</v>
      </c>
      <c r="J24" s="109">
        <v>2</v>
      </c>
      <c r="K24" s="215">
        <v>0</v>
      </c>
      <c r="L24" s="174">
        <f t="shared" si="1"/>
        <v>14</v>
      </c>
      <c r="M24" s="254">
        <v>6</v>
      </c>
      <c r="N24" s="177">
        <v>0</v>
      </c>
      <c r="O24" s="256">
        <f t="shared" si="2"/>
        <v>8</v>
      </c>
      <c r="P24" s="257">
        <f t="shared" si="3"/>
        <v>20</v>
      </c>
      <c r="Q24" s="291">
        <v>2</v>
      </c>
      <c r="R24" s="323">
        <v>0</v>
      </c>
      <c r="S24" s="291">
        <v>0</v>
      </c>
      <c r="T24" s="178">
        <v>0</v>
      </c>
      <c r="U24" s="291">
        <v>1</v>
      </c>
      <c r="V24" s="177">
        <v>0</v>
      </c>
      <c r="W24" s="327">
        <f t="shared" si="4"/>
        <v>3</v>
      </c>
      <c r="X24" s="195">
        <f t="shared" si="5"/>
        <v>23</v>
      </c>
      <c r="Y24" s="291">
        <v>0</v>
      </c>
      <c r="Z24" s="322">
        <v>0</v>
      </c>
      <c r="AA24" s="291">
        <v>0</v>
      </c>
      <c r="AB24" s="109">
        <v>0</v>
      </c>
      <c r="AC24" s="291">
        <v>0</v>
      </c>
      <c r="AD24" s="322">
        <v>0</v>
      </c>
      <c r="AE24" s="195">
        <f t="shared" si="6"/>
        <v>23</v>
      </c>
    </row>
    <row r="25" spans="1:31" ht="15.75" thickBot="1" x14ac:dyDescent="0.3">
      <c r="A25" s="543"/>
      <c r="B25" s="557"/>
      <c r="C25" s="4" t="s">
        <v>9</v>
      </c>
      <c r="D25" s="111">
        <v>1</v>
      </c>
      <c r="E25" s="109">
        <v>5</v>
      </c>
      <c r="F25" s="109">
        <v>3</v>
      </c>
      <c r="G25" s="154">
        <f t="shared" si="0"/>
        <v>9</v>
      </c>
      <c r="H25" s="109">
        <v>5</v>
      </c>
      <c r="I25" s="178">
        <v>1</v>
      </c>
      <c r="J25" s="109">
        <v>5</v>
      </c>
      <c r="K25" s="215">
        <v>1</v>
      </c>
      <c r="L25" s="174">
        <f t="shared" si="1"/>
        <v>19</v>
      </c>
      <c r="M25" s="254">
        <v>4</v>
      </c>
      <c r="N25" s="177">
        <v>0</v>
      </c>
      <c r="O25" s="256">
        <f t="shared" si="2"/>
        <v>16</v>
      </c>
      <c r="P25" s="257">
        <f t="shared" si="3"/>
        <v>25</v>
      </c>
      <c r="Q25" s="292">
        <v>1</v>
      </c>
      <c r="R25" s="323">
        <v>0</v>
      </c>
      <c r="S25" s="292">
        <v>5</v>
      </c>
      <c r="T25" s="178">
        <v>0</v>
      </c>
      <c r="U25" s="292">
        <v>8</v>
      </c>
      <c r="V25" s="177">
        <v>0</v>
      </c>
      <c r="W25" s="327">
        <f t="shared" si="4"/>
        <v>14</v>
      </c>
      <c r="X25" s="195">
        <f t="shared" si="5"/>
        <v>39</v>
      </c>
      <c r="Y25" s="292">
        <v>4</v>
      </c>
      <c r="Z25" s="322">
        <v>0</v>
      </c>
      <c r="AA25" s="292">
        <v>9</v>
      </c>
      <c r="AB25" s="109">
        <v>1</v>
      </c>
      <c r="AC25" s="292">
        <v>8</v>
      </c>
      <c r="AD25" s="322">
        <v>1</v>
      </c>
      <c r="AE25" s="195">
        <f t="shared" si="6"/>
        <v>62</v>
      </c>
    </row>
    <row r="26" spans="1:31" x14ac:dyDescent="0.25">
      <c r="A26" s="543"/>
      <c r="B26" s="555" t="s">
        <v>152</v>
      </c>
      <c r="C26" s="3" t="s">
        <v>7</v>
      </c>
      <c r="D26" s="111">
        <v>0</v>
      </c>
      <c r="E26" s="109">
        <v>0</v>
      </c>
      <c r="F26" s="109">
        <v>0</v>
      </c>
      <c r="G26" s="154">
        <f t="shared" si="0"/>
        <v>0</v>
      </c>
      <c r="H26" s="109">
        <v>18</v>
      </c>
      <c r="I26" s="178">
        <v>0</v>
      </c>
      <c r="J26" s="109">
        <v>10</v>
      </c>
      <c r="K26" s="215">
        <v>5</v>
      </c>
      <c r="L26" s="174">
        <f t="shared" si="1"/>
        <v>28</v>
      </c>
      <c r="M26" s="254">
        <v>16</v>
      </c>
      <c r="N26" s="177">
        <v>1</v>
      </c>
      <c r="O26" s="256">
        <f t="shared" si="2"/>
        <v>50</v>
      </c>
      <c r="P26" s="257">
        <f t="shared" si="3"/>
        <v>50</v>
      </c>
      <c r="Q26" s="291">
        <v>4</v>
      </c>
      <c r="R26" s="323">
        <v>2</v>
      </c>
      <c r="S26" s="291">
        <v>0</v>
      </c>
      <c r="T26" s="178">
        <v>0</v>
      </c>
      <c r="U26" s="291">
        <v>0</v>
      </c>
      <c r="V26" s="177">
        <v>0</v>
      </c>
      <c r="W26" s="327">
        <f t="shared" si="4"/>
        <v>6</v>
      </c>
      <c r="X26" s="195">
        <f t="shared" si="5"/>
        <v>56</v>
      </c>
      <c r="Y26" s="291">
        <v>0</v>
      </c>
      <c r="Z26" s="322">
        <v>0</v>
      </c>
      <c r="AA26" s="291">
        <v>0</v>
      </c>
      <c r="AB26" s="109">
        <v>0</v>
      </c>
      <c r="AC26" s="291">
        <v>0</v>
      </c>
      <c r="AD26" s="322">
        <v>0</v>
      </c>
      <c r="AE26" s="195">
        <f t="shared" si="6"/>
        <v>56</v>
      </c>
    </row>
    <row r="27" spans="1:31" x14ac:dyDescent="0.25">
      <c r="A27" s="543"/>
      <c r="B27" s="556"/>
      <c r="C27" s="3" t="s">
        <v>8</v>
      </c>
      <c r="D27" s="111">
        <v>0</v>
      </c>
      <c r="E27" s="109">
        <v>0</v>
      </c>
      <c r="F27" s="109">
        <v>0</v>
      </c>
      <c r="G27" s="154">
        <f t="shared" si="0"/>
        <v>0</v>
      </c>
      <c r="H27" s="109">
        <v>0</v>
      </c>
      <c r="I27" s="178">
        <v>0</v>
      </c>
      <c r="J27" s="109">
        <v>0</v>
      </c>
      <c r="K27" s="215">
        <v>0</v>
      </c>
      <c r="L27" s="174">
        <f t="shared" si="1"/>
        <v>0</v>
      </c>
      <c r="M27" s="254">
        <v>0</v>
      </c>
      <c r="N27" s="177">
        <v>0</v>
      </c>
      <c r="O27" s="256">
        <f t="shared" si="2"/>
        <v>0</v>
      </c>
      <c r="P27" s="257">
        <f t="shared" si="3"/>
        <v>0</v>
      </c>
      <c r="Q27" s="291">
        <v>0</v>
      </c>
      <c r="R27" s="323">
        <v>0</v>
      </c>
      <c r="S27" s="291">
        <v>0</v>
      </c>
      <c r="T27" s="178">
        <v>0</v>
      </c>
      <c r="U27" s="291">
        <v>0</v>
      </c>
      <c r="V27" s="177">
        <v>0</v>
      </c>
      <c r="W27" s="327">
        <f t="shared" si="4"/>
        <v>0</v>
      </c>
      <c r="X27" s="195">
        <f t="shared" si="5"/>
        <v>0</v>
      </c>
      <c r="Y27" s="291">
        <v>0</v>
      </c>
      <c r="Z27" s="322">
        <v>0</v>
      </c>
      <c r="AA27" s="291">
        <v>0</v>
      </c>
      <c r="AB27" s="109">
        <v>0</v>
      </c>
      <c r="AC27" s="291">
        <v>0</v>
      </c>
      <c r="AD27" s="322">
        <v>0</v>
      </c>
      <c r="AE27" s="195">
        <f t="shared" si="6"/>
        <v>0</v>
      </c>
    </row>
    <row r="28" spans="1:31" ht="15.75" thickBot="1" x14ac:dyDescent="0.3">
      <c r="A28" s="543"/>
      <c r="B28" s="557"/>
      <c r="C28" s="4" t="s">
        <v>9</v>
      </c>
      <c r="D28" s="111">
        <v>0</v>
      </c>
      <c r="E28" s="109">
        <v>0</v>
      </c>
      <c r="F28" s="109">
        <v>0</v>
      </c>
      <c r="G28" s="154">
        <f t="shared" si="0"/>
        <v>0</v>
      </c>
      <c r="H28" s="109">
        <v>5</v>
      </c>
      <c r="I28" s="178">
        <v>0</v>
      </c>
      <c r="J28" s="109">
        <v>10</v>
      </c>
      <c r="K28" s="215">
        <v>0</v>
      </c>
      <c r="L28" s="174">
        <f t="shared" si="1"/>
        <v>15</v>
      </c>
      <c r="M28" s="254">
        <v>13</v>
      </c>
      <c r="N28" s="177">
        <v>0</v>
      </c>
      <c r="O28" s="256">
        <f t="shared" si="2"/>
        <v>28</v>
      </c>
      <c r="P28" s="257">
        <f t="shared" si="3"/>
        <v>28</v>
      </c>
      <c r="Q28" s="292">
        <v>3</v>
      </c>
      <c r="R28" s="323">
        <v>0</v>
      </c>
      <c r="S28" s="292">
        <v>2</v>
      </c>
      <c r="T28" s="178">
        <v>1</v>
      </c>
      <c r="U28" s="292">
        <v>2</v>
      </c>
      <c r="V28" s="177">
        <v>0</v>
      </c>
      <c r="W28" s="327">
        <f t="shared" si="4"/>
        <v>8</v>
      </c>
      <c r="X28" s="195">
        <f t="shared" si="5"/>
        <v>36</v>
      </c>
      <c r="Y28" s="292">
        <v>0</v>
      </c>
      <c r="Z28" s="322">
        <v>0</v>
      </c>
      <c r="AA28" s="292">
        <v>4</v>
      </c>
      <c r="AB28" s="109">
        <v>0</v>
      </c>
      <c r="AC28" s="292">
        <v>2</v>
      </c>
      <c r="AD28" s="322">
        <v>0</v>
      </c>
      <c r="AE28" s="195">
        <f t="shared" si="6"/>
        <v>42</v>
      </c>
    </row>
    <row r="29" spans="1:31" x14ac:dyDescent="0.25">
      <c r="A29" s="543"/>
      <c r="B29" s="555" t="s">
        <v>153</v>
      </c>
      <c r="C29" s="3" t="s">
        <v>7</v>
      </c>
      <c r="D29" s="111">
        <v>0</v>
      </c>
      <c r="E29" s="109">
        <v>0</v>
      </c>
      <c r="F29" s="109">
        <v>0</v>
      </c>
      <c r="G29" s="154">
        <f t="shared" si="0"/>
        <v>0</v>
      </c>
      <c r="H29" s="109">
        <v>0</v>
      </c>
      <c r="I29" s="178">
        <v>0</v>
      </c>
      <c r="J29" s="109">
        <v>0</v>
      </c>
      <c r="K29" s="215">
        <v>0</v>
      </c>
      <c r="L29" s="174">
        <f t="shared" si="1"/>
        <v>0</v>
      </c>
      <c r="M29" s="254">
        <v>0</v>
      </c>
      <c r="N29" s="177">
        <v>0</v>
      </c>
      <c r="O29" s="256">
        <f t="shared" si="2"/>
        <v>0</v>
      </c>
      <c r="P29" s="257">
        <f t="shared" si="3"/>
        <v>0</v>
      </c>
      <c r="Q29" s="291">
        <v>0</v>
      </c>
      <c r="R29" s="323">
        <v>0</v>
      </c>
      <c r="S29" s="291">
        <v>0</v>
      </c>
      <c r="T29" s="178">
        <v>0</v>
      </c>
      <c r="U29" s="291">
        <v>0</v>
      </c>
      <c r="V29" s="177">
        <v>0</v>
      </c>
      <c r="W29" s="327">
        <f t="shared" si="4"/>
        <v>0</v>
      </c>
      <c r="X29" s="195">
        <f t="shared" si="5"/>
        <v>0</v>
      </c>
      <c r="Y29" s="291">
        <v>0</v>
      </c>
      <c r="Z29" s="322">
        <v>0</v>
      </c>
      <c r="AA29" s="291">
        <v>0</v>
      </c>
      <c r="AB29" s="109">
        <v>0</v>
      </c>
      <c r="AC29" s="291">
        <v>0</v>
      </c>
      <c r="AD29" s="322">
        <v>0</v>
      </c>
      <c r="AE29" s="195">
        <f t="shared" si="6"/>
        <v>0</v>
      </c>
    </row>
    <row r="30" spans="1:31" x14ac:dyDescent="0.25">
      <c r="A30" s="543"/>
      <c r="B30" s="556"/>
      <c r="C30" s="3" t="s">
        <v>8</v>
      </c>
      <c r="D30" s="111">
        <v>0</v>
      </c>
      <c r="E30" s="109">
        <v>0</v>
      </c>
      <c r="F30" s="109">
        <v>0</v>
      </c>
      <c r="G30" s="154">
        <f t="shared" si="0"/>
        <v>0</v>
      </c>
      <c r="H30" s="109">
        <v>0</v>
      </c>
      <c r="I30" s="178">
        <v>0</v>
      </c>
      <c r="J30" s="109">
        <v>0</v>
      </c>
      <c r="K30" s="215">
        <v>0</v>
      </c>
      <c r="L30" s="174">
        <f t="shared" si="1"/>
        <v>0</v>
      </c>
      <c r="M30" s="254">
        <v>0</v>
      </c>
      <c r="N30" s="177">
        <v>0</v>
      </c>
      <c r="O30" s="256">
        <f t="shared" si="2"/>
        <v>0</v>
      </c>
      <c r="P30" s="257">
        <f t="shared" si="3"/>
        <v>0</v>
      </c>
      <c r="Q30" s="291">
        <v>0</v>
      </c>
      <c r="R30" s="323">
        <v>0</v>
      </c>
      <c r="S30" s="291">
        <v>0</v>
      </c>
      <c r="T30" s="178">
        <v>0</v>
      </c>
      <c r="U30" s="291"/>
      <c r="V30" s="177">
        <v>0</v>
      </c>
      <c r="W30" s="327">
        <f t="shared" si="4"/>
        <v>0</v>
      </c>
      <c r="X30" s="195">
        <f t="shared" si="5"/>
        <v>0</v>
      </c>
      <c r="Y30" s="291">
        <v>0</v>
      </c>
      <c r="Z30" s="322">
        <v>0</v>
      </c>
      <c r="AA30" s="291">
        <v>0</v>
      </c>
      <c r="AB30" s="109">
        <v>0</v>
      </c>
      <c r="AC30" s="291">
        <v>0</v>
      </c>
      <c r="AD30" s="322">
        <v>0</v>
      </c>
      <c r="AE30" s="195">
        <f t="shared" si="6"/>
        <v>0</v>
      </c>
    </row>
    <row r="31" spans="1:31" ht="15.75" thickBot="1" x14ac:dyDescent="0.3">
      <c r="A31" s="543"/>
      <c r="B31" s="557"/>
      <c r="C31" s="4" t="s">
        <v>9</v>
      </c>
      <c r="D31" s="111">
        <v>0</v>
      </c>
      <c r="E31" s="109">
        <v>0</v>
      </c>
      <c r="F31" s="109">
        <v>0</v>
      </c>
      <c r="G31" s="154">
        <f t="shared" si="0"/>
        <v>0</v>
      </c>
      <c r="H31" s="109">
        <v>0</v>
      </c>
      <c r="I31" s="178">
        <v>0</v>
      </c>
      <c r="J31" s="109">
        <v>0</v>
      </c>
      <c r="K31" s="215">
        <v>0</v>
      </c>
      <c r="L31" s="174">
        <f t="shared" si="1"/>
        <v>0</v>
      </c>
      <c r="M31" s="254">
        <v>0</v>
      </c>
      <c r="N31" s="177">
        <v>0</v>
      </c>
      <c r="O31" s="256">
        <f t="shared" si="2"/>
        <v>0</v>
      </c>
      <c r="P31" s="257">
        <f t="shared" si="3"/>
        <v>0</v>
      </c>
      <c r="Q31" s="292">
        <v>0</v>
      </c>
      <c r="R31" s="323">
        <v>0</v>
      </c>
      <c r="S31" s="292">
        <v>0</v>
      </c>
      <c r="T31" s="178">
        <v>0</v>
      </c>
      <c r="U31" s="292"/>
      <c r="V31" s="177">
        <v>0</v>
      </c>
      <c r="W31" s="327">
        <f t="shared" si="4"/>
        <v>0</v>
      </c>
      <c r="X31" s="195">
        <f t="shared" si="5"/>
        <v>0</v>
      </c>
      <c r="Y31" s="292">
        <v>0</v>
      </c>
      <c r="Z31" s="322">
        <v>0</v>
      </c>
      <c r="AA31" s="292">
        <v>0</v>
      </c>
      <c r="AB31" s="109">
        <v>0</v>
      </c>
      <c r="AC31" s="292">
        <v>0</v>
      </c>
      <c r="AD31" s="322">
        <v>0</v>
      </c>
      <c r="AE31" s="195">
        <f t="shared" si="6"/>
        <v>0</v>
      </c>
    </row>
    <row r="32" spans="1:31" x14ac:dyDescent="0.25">
      <c r="A32" s="543"/>
      <c r="B32" s="555" t="s">
        <v>154</v>
      </c>
      <c r="C32" s="3" t="s">
        <v>7</v>
      </c>
      <c r="D32" s="111">
        <v>62</v>
      </c>
      <c r="E32" s="109">
        <v>52</v>
      </c>
      <c r="F32" s="109">
        <v>62</v>
      </c>
      <c r="G32" s="154">
        <f t="shared" si="0"/>
        <v>176</v>
      </c>
      <c r="H32" s="109">
        <v>64</v>
      </c>
      <c r="I32" s="178">
        <v>1</v>
      </c>
      <c r="J32" s="109">
        <v>87</v>
      </c>
      <c r="K32" s="215">
        <v>1</v>
      </c>
      <c r="L32" s="174">
        <f t="shared" si="1"/>
        <v>327</v>
      </c>
      <c r="M32" s="254">
        <v>41</v>
      </c>
      <c r="N32" s="177">
        <v>2</v>
      </c>
      <c r="O32" s="256">
        <f t="shared" si="2"/>
        <v>196</v>
      </c>
      <c r="P32" s="257">
        <f t="shared" si="3"/>
        <v>372</v>
      </c>
      <c r="Q32" s="291">
        <v>76</v>
      </c>
      <c r="R32" s="323">
        <v>0</v>
      </c>
      <c r="S32" s="291">
        <v>72</v>
      </c>
      <c r="T32" s="178">
        <v>1</v>
      </c>
      <c r="U32" s="291">
        <v>78</v>
      </c>
      <c r="V32" s="177">
        <v>6</v>
      </c>
      <c r="W32" s="327">
        <f t="shared" si="4"/>
        <v>233</v>
      </c>
      <c r="X32" s="195">
        <f t="shared" si="5"/>
        <v>605</v>
      </c>
      <c r="Y32" s="291">
        <v>80</v>
      </c>
      <c r="Z32" s="322">
        <v>4</v>
      </c>
      <c r="AA32" s="291">
        <v>62</v>
      </c>
      <c r="AB32" s="109">
        <v>6</v>
      </c>
      <c r="AC32" s="291">
        <v>72</v>
      </c>
      <c r="AD32" s="322">
        <v>0</v>
      </c>
      <c r="AE32" s="195">
        <f t="shared" si="6"/>
        <v>829</v>
      </c>
    </row>
    <row r="33" spans="1:31" x14ac:dyDescent="0.25">
      <c r="A33" s="543"/>
      <c r="B33" s="556"/>
      <c r="C33" s="3" t="s">
        <v>8</v>
      </c>
      <c r="D33" s="111">
        <v>17</v>
      </c>
      <c r="E33" s="109">
        <v>17</v>
      </c>
      <c r="F33" s="109">
        <v>12</v>
      </c>
      <c r="G33" s="154">
        <f t="shared" si="0"/>
        <v>46</v>
      </c>
      <c r="H33" s="109">
        <v>6</v>
      </c>
      <c r="I33" s="178">
        <v>0</v>
      </c>
      <c r="J33" s="109">
        <v>5</v>
      </c>
      <c r="K33" s="215">
        <v>0</v>
      </c>
      <c r="L33" s="174">
        <f t="shared" si="1"/>
        <v>57</v>
      </c>
      <c r="M33" s="254">
        <v>11</v>
      </c>
      <c r="N33" s="177">
        <v>0</v>
      </c>
      <c r="O33" s="256">
        <f t="shared" si="2"/>
        <v>22</v>
      </c>
      <c r="P33" s="257">
        <f t="shared" si="3"/>
        <v>68</v>
      </c>
      <c r="Q33" s="291">
        <v>5</v>
      </c>
      <c r="R33" s="323">
        <v>0</v>
      </c>
      <c r="S33" s="291">
        <v>1</v>
      </c>
      <c r="T33" s="178">
        <v>1</v>
      </c>
      <c r="U33" s="291">
        <v>0</v>
      </c>
      <c r="V33" s="177">
        <v>0</v>
      </c>
      <c r="W33" s="327">
        <f t="shared" si="4"/>
        <v>7</v>
      </c>
      <c r="X33" s="195">
        <f t="shared" si="5"/>
        <v>75</v>
      </c>
      <c r="Y33" s="291">
        <v>6</v>
      </c>
      <c r="Z33" s="322">
        <v>0</v>
      </c>
      <c r="AA33" s="291">
        <v>1</v>
      </c>
      <c r="AB33" s="109">
        <v>0</v>
      </c>
      <c r="AC33" s="291">
        <v>3</v>
      </c>
      <c r="AD33" s="322">
        <v>0</v>
      </c>
      <c r="AE33" s="195">
        <f t="shared" si="6"/>
        <v>85</v>
      </c>
    </row>
    <row r="34" spans="1:31" ht="15.75" thickBot="1" x14ac:dyDescent="0.3">
      <c r="A34" s="543"/>
      <c r="B34" s="557"/>
      <c r="C34" s="4" t="s">
        <v>9</v>
      </c>
      <c r="D34" s="201">
        <v>115</v>
      </c>
      <c r="E34" s="202">
        <v>73</v>
      </c>
      <c r="F34" s="202">
        <v>151</v>
      </c>
      <c r="G34" s="203">
        <f t="shared" si="0"/>
        <v>339</v>
      </c>
      <c r="H34" s="202">
        <v>106</v>
      </c>
      <c r="I34" s="204">
        <v>15</v>
      </c>
      <c r="J34" s="202">
        <v>134</v>
      </c>
      <c r="K34" s="215">
        <v>4</v>
      </c>
      <c r="L34" s="174">
        <f t="shared" si="1"/>
        <v>579</v>
      </c>
      <c r="M34" s="254">
        <v>133</v>
      </c>
      <c r="N34" s="177">
        <v>4</v>
      </c>
      <c r="O34" s="256">
        <f t="shared" si="2"/>
        <v>396</v>
      </c>
      <c r="P34" s="257">
        <f t="shared" si="3"/>
        <v>735</v>
      </c>
      <c r="Q34" s="292">
        <v>51</v>
      </c>
      <c r="R34" s="323">
        <v>0</v>
      </c>
      <c r="S34" s="292">
        <v>77</v>
      </c>
      <c r="T34" s="178">
        <v>3</v>
      </c>
      <c r="U34" s="292">
        <v>167</v>
      </c>
      <c r="V34" s="177">
        <v>4</v>
      </c>
      <c r="W34" s="327">
        <f t="shared" si="4"/>
        <v>302</v>
      </c>
      <c r="X34" s="195">
        <f t="shared" si="5"/>
        <v>1037</v>
      </c>
      <c r="Y34" s="292">
        <v>107</v>
      </c>
      <c r="Z34" s="322">
        <v>3</v>
      </c>
      <c r="AA34" s="292">
        <v>115</v>
      </c>
      <c r="AB34" s="109">
        <v>6</v>
      </c>
      <c r="AC34" s="292">
        <v>112</v>
      </c>
      <c r="AD34" s="322">
        <v>2</v>
      </c>
      <c r="AE34" s="195">
        <f t="shared" si="6"/>
        <v>1382</v>
      </c>
    </row>
    <row r="35" spans="1:31" ht="15.75" thickBot="1" x14ac:dyDescent="0.3">
      <c r="A35" s="543"/>
      <c r="B35" s="27" t="s">
        <v>155</v>
      </c>
      <c r="C35" s="4" t="s">
        <v>9</v>
      </c>
      <c r="D35" s="205">
        <v>72</v>
      </c>
      <c r="E35" s="206">
        <v>81</v>
      </c>
      <c r="F35" s="206">
        <v>78</v>
      </c>
      <c r="G35" s="207">
        <f t="shared" si="0"/>
        <v>231</v>
      </c>
      <c r="H35" s="206">
        <v>71</v>
      </c>
      <c r="I35" s="208">
        <v>0</v>
      </c>
      <c r="J35" s="206">
        <v>44</v>
      </c>
      <c r="K35" s="215">
        <v>0</v>
      </c>
      <c r="L35" s="174">
        <f t="shared" si="1"/>
        <v>346</v>
      </c>
      <c r="M35" s="254">
        <v>60</v>
      </c>
      <c r="N35" s="177">
        <v>0</v>
      </c>
      <c r="O35" s="256">
        <f t="shared" si="2"/>
        <v>175</v>
      </c>
      <c r="P35" s="257">
        <f t="shared" si="3"/>
        <v>406</v>
      </c>
      <c r="Q35" s="292">
        <v>77</v>
      </c>
      <c r="R35" s="323">
        <v>0</v>
      </c>
      <c r="S35" s="292">
        <v>92</v>
      </c>
      <c r="T35" s="178">
        <v>0</v>
      </c>
      <c r="U35" s="292">
        <v>81</v>
      </c>
      <c r="V35" s="177">
        <v>1</v>
      </c>
      <c r="W35" s="327">
        <f t="shared" si="4"/>
        <v>251</v>
      </c>
      <c r="X35" s="195">
        <f t="shared" si="5"/>
        <v>657</v>
      </c>
      <c r="Y35" s="292">
        <v>75</v>
      </c>
      <c r="Z35" s="322">
        <v>0</v>
      </c>
      <c r="AA35" s="292">
        <v>70</v>
      </c>
      <c r="AB35" s="109">
        <v>0</v>
      </c>
      <c r="AC35" s="292">
        <v>71</v>
      </c>
      <c r="AD35" s="322">
        <v>0</v>
      </c>
      <c r="AE35" s="195">
        <f t="shared" si="6"/>
        <v>873</v>
      </c>
    </row>
    <row r="36" spans="1:31" x14ac:dyDescent="0.25">
      <c r="A36" s="543"/>
      <c r="B36" s="555" t="s">
        <v>156</v>
      </c>
      <c r="C36" s="3" t="s">
        <v>7</v>
      </c>
      <c r="D36" s="198">
        <v>64</v>
      </c>
      <c r="E36" s="199">
        <v>60</v>
      </c>
      <c r="F36" s="199">
        <v>69</v>
      </c>
      <c r="G36" s="155">
        <f t="shared" si="0"/>
        <v>193</v>
      </c>
      <c r="H36" s="199">
        <v>42</v>
      </c>
      <c r="I36" s="200">
        <v>4</v>
      </c>
      <c r="J36" s="199">
        <v>23</v>
      </c>
      <c r="K36" s="215">
        <v>3</v>
      </c>
      <c r="L36" s="174">
        <f t="shared" si="1"/>
        <v>258</v>
      </c>
      <c r="M36" s="254">
        <v>27</v>
      </c>
      <c r="N36" s="177">
        <v>8</v>
      </c>
      <c r="O36" s="256">
        <f t="shared" si="2"/>
        <v>107</v>
      </c>
      <c r="P36" s="257">
        <f t="shared" si="3"/>
        <v>300</v>
      </c>
      <c r="Q36" s="291">
        <v>24</v>
      </c>
      <c r="R36" s="323">
        <v>2</v>
      </c>
      <c r="S36" s="291">
        <v>41</v>
      </c>
      <c r="T36" s="178">
        <v>12</v>
      </c>
      <c r="U36" s="291">
        <v>41</v>
      </c>
      <c r="V36" s="177">
        <v>5</v>
      </c>
      <c r="W36" s="327">
        <f t="shared" si="4"/>
        <v>125</v>
      </c>
      <c r="X36" s="195">
        <f t="shared" si="5"/>
        <v>425</v>
      </c>
      <c r="Y36" s="291">
        <v>56</v>
      </c>
      <c r="Z36" s="322">
        <v>8</v>
      </c>
      <c r="AA36" s="291">
        <v>52</v>
      </c>
      <c r="AB36" s="109">
        <v>9</v>
      </c>
      <c r="AC36" s="291">
        <v>58</v>
      </c>
      <c r="AD36" s="322">
        <v>7</v>
      </c>
      <c r="AE36" s="195">
        <f t="shared" si="6"/>
        <v>615</v>
      </c>
    </row>
    <row r="37" spans="1:31" x14ac:dyDescent="0.25">
      <c r="A37" s="543"/>
      <c r="B37" s="556"/>
      <c r="C37" s="3" t="s">
        <v>8</v>
      </c>
      <c r="D37" s="111">
        <v>3</v>
      </c>
      <c r="E37" s="109">
        <v>7</v>
      </c>
      <c r="F37" s="109">
        <v>7</v>
      </c>
      <c r="G37" s="154">
        <f t="shared" si="0"/>
        <v>17</v>
      </c>
      <c r="H37" s="109">
        <v>4</v>
      </c>
      <c r="I37" s="178">
        <v>0</v>
      </c>
      <c r="J37" s="109">
        <v>3</v>
      </c>
      <c r="K37" s="215">
        <v>0</v>
      </c>
      <c r="L37" s="174">
        <f t="shared" si="1"/>
        <v>24</v>
      </c>
      <c r="M37" s="254">
        <v>8</v>
      </c>
      <c r="N37" s="177">
        <v>0</v>
      </c>
      <c r="O37" s="256">
        <f t="shared" si="2"/>
        <v>15</v>
      </c>
      <c r="P37" s="257">
        <f t="shared" si="3"/>
        <v>32</v>
      </c>
      <c r="Q37" s="291">
        <v>2</v>
      </c>
      <c r="R37" s="323">
        <v>0</v>
      </c>
      <c r="S37" s="291">
        <v>2</v>
      </c>
      <c r="T37" s="178">
        <v>0</v>
      </c>
      <c r="U37" s="291">
        <v>1</v>
      </c>
      <c r="V37" s="177">
        <v>0</v>
      </c>
      <c r="W37" s="327">
        <f t="shared" si="4"/>
        <v>5</v>
      </c>
      <c r="X37" s="195">
        <f t="shared" si="5"/>
        <v>37</v>
      </c>
      <c r="Y37" s="291">
        <v>5</v>
      </c>
      <c r="Z37" s="322">
        <v>0</v>
      </c>
      <c r="AA37" s="291">
        <v>3</v>
      </c>
      <c r="AB37" s="109">
        <v>0</v>
      </c>
      <c r="AC37" s="291">
        <v>1</v>
      </c>
      <c r="AD37" s="322">
        <v>0</v>
      </c>
      <c r="AE37" s="195">
        <f t="shared" si="6"/>
        <v>46</v>
      </c>
    </row>
    <row r="38" spans="1:31" ht="15.75" thickBot="1" x14ac:dyDescent="0.3">
      <c r="A38" s="543"/>
      <c r="B38" s="557"/>
      <c r="C38" s="4" t="s">
        <v>9</v>
      </c>
      <c r="D38" s="111">
        <v>33</v>
      </c>
      <c r="E38" s="109">
        <v>57</v>
      </c>
      <c r="F38" s="109">
        <v>62</v>
      </c>
      <c r="G38" s="154">
        <f t="shared" si="0"/>
        <v>152</v>
      </c>
      <c r="H38" s="109">
        <v>43</v>
      </c>
      <c r="I38" s="178">
        <v>1</v>
      </c>
      <c r="J38" s="109">
        <v>37</v>
      </c>
      <c r="K38" s="215">
        <v>2</v>
      </c>
      <c r="L38" s="174">
        <f t="shared" si="1"/>
        <v>232</v>
      </c>
      <c r="M38" s="254">
        <v>21</v>
      </c>
      <c r="N38" s="177">
        <v>2</v>
      </c>
      <c r="O38" s="256">
        <f t="shared" si="2"/>
        <v>106</v>
      </c>
      <c r="P38" s="257">
        <f t="shared" si="3"/>
        <v>258</v>
      </c>
      <c r="Q38" s="292">
        <v>23</v>
      </c>
      <c r="R38" s="323">
        <v>4</v>
      </c>
      <c r="S38" s="292">
        <v>27</v>
      </c>
      <c r="T38" s="178">
        <v>4</v>
      </c>
      <c r="U38" s="292">
        <v>43</v>
      </c>
      <c r="V38" s="177">
        <v>6</v>
      </c>
      <c r="W38" s="327">
        <f t="shared" si="4"/>
        <v>107</v>
      </c>
      <c r="X38" s="195">
        <f t="shared" si="5"/>
        <v>365</v>
      </c>
      <c r="Y38" s="292">
        <v>38</v>
      </c>
      <c r="Z38" s="322">
        <v>4</v>
      </c>
      <c r="AA38" s="292">
        <v>54</v>
      </c>
      <c r="AB38" s="109">
        <v>3</v>
      </c>
      <c r="AC38" s="292">
        <v>53</v>
      </c>
      <c r="AD38" s="322">
        <v>3</v>
      </c>
      <c r="AE38" s="195">
        <f t="shared" si="6"/>
        <v>520</v>
      </c>
    </row>
    <row r="39" spans="1:31" x14ac:dyDescent="0.25">
      <c r="A39" s="543"/>
      <c r="B39" s="555" t="s">
        <v>157</v>
      </c>
      <c r="C39" s="3" t="s">
        <v>7</v>
      </c>
      <c r="D39" s="111">
        <v>0</v>
      </c>
      <c r="E39" s="109">
        <v>0</v>
      </c>
      <c r="F39" s="109">
        <v>0</v>
      </c>
      <c r="G39" s="154">
        <f t="shared" si="0"/>
        <v>0</v>
      </c>
      <c r="H39" s="109">
        <v>0</v>
      </c>
      <c r="I39" s="178">
        <v>0</v>
      </c>
      <c r="J39" s="109">
        <v>0</v>
      </c>
      <c r="K39" s="215">
        <v>0</v>
      </c>
      <c r="L39" s="174">
        <f t="shared" si="1"/>
        <v>0</v>
      </c>
      <c r="M39" s="254">
        <v>0</v>
      </c>
      <c r="N39" s="177">
        <v>0</v>
      </c>
      <c r="O39" s="256">
        <f t="shared" si="2"/>
        <v>0</v>
      </c>
      <c r="P39" s="257">
        <f t="shared" si="3"/>
        <v>0</v>
      </c>
      <c r="Q39" s="291">
        <v>0</v>
      </c>
      <c r="R39" s="323">
        <v>0</v>
      </c>
      <c r="S39" s="291">
        <v>0</v>
      </c>
      <c r="T39" s="178">
        <v>0</v>
      </c>
      <c r="U39" s="291">
        <v>0</v>
      </c>
      <c r="V39" s="177">
        <v>0</v>
      </c>
      <c r="W39" s="327">
        <f t="shared" si="4"/>
        <v>0</v>
      </c>
      <c r="X39" s="195">
        <f t="shared" si="5"/>
        <v>0</v>
      </c>
      <c r="Y39" s="291">
        <v>0</v>
      </c>
      <c r="Z39" s="322">
        <v>0</v>
      </c>
      <c r="AA39" s="291">
        <v>0</v>
      </c>
      <c r="AB39" s="109">
        <v>0</v>
      </c>
      <c r="AC39" s="291">
        <v>0</v>
      </c>
      <c r="AD39" s="322">
        <v>0</v>
      </c>
      <c r="AE39" s="195">
        <f t="shared" si="6"/>
        <v>0</v>
      </c>
    </row>
    <row r="40" spans="1:31" x14ac:dyDescent="0.25">
      <c r="A40" s="543"/>
      <c r="B40" s="556"/>
      <c r="C40" s="3" t="s">
        <v>8</v>
      </c>
      <c r="D40" s="111">
        <v>0</v>
      </c>
      <c r="E40" s="109">
        <v>0</v>
      </c>
      <c r="F40" s="109">
        <v>0</v>
      </c>
      <c r="G40" s="154">
        <f t="shared" si="0"/>
        <v>0</v>
      </c>
      <c r="H40" s="109">
        <v>0</v>
      </c>
      <c r="I40" s="178">
        <v>0</v>
      </c>
      <c r="J40" s="109">
        <v>0</v>
      </c>
      <c r="K40" s="215">
        <v>0</v>
      </c>
      <c r="L40" s="174">
        <f t="shared" si="1"/>
        <v>0</v>
      </c>
      <c r="M40" s="254">
        <v>0</v>
      </c>
      <c r="N40" s="177">
        <v>0</v>
      </c>
      <c r="O40" s="256">
        <f t="shared" si="2"/>
        <v>0</v>
      </c>
      <c r="P40" s="257">
        <f t="shared" si="3"/>
        <v>0</v>
      </c>
      <c r="Q40" s="291">
        <v>0</v>
      </c>
      <c r="R40" s="323">
        <v>0</v>
      </c>
      <c r="S40" s="291">
        <v>0</v>
      </c>
      <c r="T40" s="178">
        <v>0</v>
      </c>
      <c r="U40" s="291"/>
      <c r="V40" s="177">
        <v>0</v>
      </c>
      <c r="W40" s="327">
        <f t="shared" si="4"/>
        <v>0</v>
      </c>
      <c r="X40" s="195">
        <f t="shared" si="5"/>
        <v>0</v>
      </c>
      <c r="Y40" s="291">
        <v>0</v>
      </c>
      <c r="Z40" s="322">
        <v>0</v>
      </c>
      <c r="AA40" s="291">
        <v>0</v>
      </c>
      <c r="AB40" s="109">
        <v>0</v>
      </c>
      <c r="AC40" s="291">
        <v>0</v>
      </c>
      <c r="AD40" s="322">
        <v>0</v>
      </c>
      <c r="AE40" s="195">
        <f t="shared" si="6"/>
        <v>0</v>
      </c>
    </row>
    <row r="41" spans="1:31" ht="15.75" thickBot="1" x14ac:dyDescent="0.3">
      <c r="A41" s="543"/>
      <c r="B41" s="557"/>
      <c r="C41" s="4" t="s">
        <v>9</v>
      </c>
      <c r="D41" s="111">
        <v>0</v>
      </c>
      <c r="E41" s="109">
        <v>0</v>
      </c>
      <c r="F41" s="109">
        <v>0</v>
      </c>
      <c r="G41" s="154">
        <f t="shared" si="0"/>
        <v>0</v>
      </c>
      <c r="H41" s="109">
        <v>0</v>
      </c>
      <c r="I41" s="178">
        <v>0</v>
      </c>
      <c r="J41" s="109">
        <v>0</v>
      </c>
      <c r="K41" s="215">
        <v>0</v>
      </c>
      <c r="L41" s="174">
        <f t="shared" si="1"/>
        <v>0</v>
      </c>
      <c r="M41" s="254">
        <v>0</v>
      </c>
      <c r="N41" s="177">
        <v>0</v>
      </c>
      <c r="O41" s="256">
        <f t="shared" si="2"/>
        <v>0</v>
      </c>
      <c r="P41" s="257">
        <f t="shared" si="3"/>
        <v>0</v>
      </c>
      <c r="Q41" s="292">
        <v>0</v>
      </c>
      <c r="R41" s="323">
        <v>0</v>
      </c>
      <c r="S41" s="292">
        <v>0</v>
      </c>
      <c r="T41" s="178">
        <v>0</v>
      </c>
      <c r="U41" s="292"/>
      <c r="V41" s="177">
        <v>0</v>
      </c>
      <c r="W41" s="327">
        <f t="shared" si="4"/>
        <v>0</v>
      </c>
      <c r="X41" s="195">
        <f t="shared" si="5"/>
        <v>0</v>
      </c>
      <c r="Y41" s="292">
        <v>0</v>
      </c>
      <c r="Z41" s="322">
        <v>0</v>
      </c>
      <c r="AA41" s="292">
        <v>0</v>
      </c>
      <c r="AB41" s="109">
        <v>0</v>
      </c>
      <c r="AC41" s="292">
        <v>0</v>
      </c>
      <c r="AD41" s="322">
        <v>0</v>
      </c>
      <c r="AE41" s="195">
        <f t="shared" si="6"/>
        <v>0</v>
      </c>
    </row>
    <row r="42" spans="1:31" x14ac:dyDescent="0.25">
      <c r="A42" s="543"/>
      <c r="B42" s="555" t="s">
        <v>158</v>
      </c>
      <c r="C42" s="3" t="s">
        <v>7</v>
      </c>
      <c r="D42" s="111">
        <v>1</v>
      </c>
      <c r="E42" s="109">
        <v>0</v>
      </c>
      <c r="F42" s="109">
        <v>0</v>
      </c>
      <c r="G42" s="154">
        <f t="shared" si="0"/>
        <v>1</v>
      </c>
      <c r="H42" s="109">
        <v>0</v>
      </c>
      <c r="I42" s="178">
        <v>0</v>
      </c>
      <c r="J42" s="109">
        <v>0</v>
      </c>
      <c r="K42" s="215">
        <v>0</v>
      </c>
      <c r="L42" s="174">
        <f t="shared" si="1"/>
        <v>1</v>
      </c>
      <c r="M42" s="254">
        <v>0</v>
      </c>
      <c r="N42" s="177">
        <v>0</v>
      </c>
      <c r="O42" s="256">
        <f t="shared" si="2"/>
        <v>0</v>
      </c>
      <c r="P42" s="257">
        <f t="shared" si="3"/>
        <v>1</v>
      </c>
      <c r="Q42" s="291">
        <v>0</v>
      </c>
      <c r="R42" s="323">
        <v>0</v>
      </c>
      <c r="S42" s="291">
        <v>0</v>
      </c>
      <c r="T42" s="178">
        <v>0</v>
      </c>
      <c r="U42" s="291">
        <v>0</v>
      </c>
      <c r="V42" s="177">
        <v>0</v>
      </c>
      <c r="W42" s="327">
        <f t="shared" si="4"/>
        <v>0</v>
      </c>
      <c r="X42" s="195">
        <f t="shared" si="5"/>
        <v>1</v>
      </c>
      <c r="Y42" s="291">
        <v>0</v>
      </c>
      <c r="Z42" s="322">
        <v>0</v>
      </c>
      <c r="AA42" s="291">
        <v>0</v>
      </c>
      <c r="AB42" s="109">
        <v>0</v>
      </c>
      <c r="AC42" s="291">
        <v>0</v>
      </c>
      <c r="AD42" s="322">
        <v>0</v>
      </c>
      <c r="AE42" s="195">
        <f t="shared" si="6"/>
        <v>1</v>
      </c>
    </row>
    <row r="43" spans="1:31" x14ac:dyDescent="0.25">
      <c r="A43" s="543"/>
      <c r="B43" s="556"/>
      <c r="C43" s="3" t="s">
        <v>8</v>
      </c>
      <c r="D43" s="111">
        <v>0</v>
      </c>
      <c r="E43" s="109">
        <v>0</v>
      </c>
      <c r="F43" s="109">
        <v>0</v>
      </c>
      <c r="G43" s="154">
        <f t="shared" si="0"/>
        <v>0</v>
      </c>
      <c r="H43" s="109">
        <v>1</v>
      </c>
      <c r="I43" s="178">
        <v>0</v>
      </c>
      <c r="J43" s="109">
        <v>0</v>
      </c>
      <c r="K43" s="215">
        <v>0</v>
      </c>
      <c r="L43" s="174">
        <f t="shared" si="1"/>
        <v>1</v>
      </c>
      <c r="M43" s="254">
        <v>0</v>
      </c>
      <c r="N43" s="177">
        <v>0</v>
      </c>
      <c r="O43" s="256">
        <f t="shared" si="2"/>
        <v>1</v>
      </c>
      <c r="P43" s="257">
        <f t="shared" si="3"/>
        <v>1</v>
      </c>
      <c r="Q43" s="291">
        <v>0</v>
      </c>
      <c r="R43" s="323">
        <v>0</v>
      </c>
      <c r="S43" s="291">
        <v>0</v>
      </c>
      <c r="T43" s="178">
        <v>0</v>
      </c>
      <c r="U43" s="291">
        <v>0</v>
      </c>
      <c r="V43" s="177">
        <v>0</v>
      </c>
      <c r="W43" s="327">
        <f t="shared" si="4"/>
        <v>0</v>
      </c>
      <c r="X43" s="195">
        <f t="shared" si="5"/>
        <v>1</v>
      </c>
      <c r="Y43" s="291">
        <v>0</v>
      </c>
      <c r="Z43" s="322">
        <v>0</v>
      </c>
      <c r="AA43" s="291">
        <v>0</v>
      </c>
      <c r="AB43" s="109">
        <v>0</v>
      </c>
      <c r="AC43" s="291">
        <v>0</v>
      </c>
      <c r="AD43" s="322">
        <v>0</v>
      </c>
      <c r="AE43" s="195">
        <f t="shared" si="6"/>
        <v>1</v>
      </c>
    </row>
    <row r="44" spans="1:31" ht="15.75" thickBot="1" x14ac:dyDescent="0.3">
      <c r="A44" s="543"/>
      <c r="B44" s="557"/>
      <c r="C44" s="4" t="s">
        <v>9</v>
      </c>
      <c r="D44" s="111">
        <v>0</v>
      </c>
      <c r="E44" s="109">
        <v>0</v>
      </c>
      <c r="F44" s="109">
        <v>0</v>
      </c>
      <c r="G44" s="154">
        <f t="shared" si="0"/>
        <v>0</v>
      </c>
      <c r="H44" s="109">
        <v>0</v>
      </c>
      <c r="I44" s="178">
        <v>0</v>
      </c>
      <c r="J44" s="109">
        <v>0</v>
      </c>
      <c r="K44" s="215">
        <v>0</v>
      </c>
      <c r="L44" s="174">
        <f t="shared" si="1"/>
        <v>0</v>
      </c>
      <c r="M44" s="254">
        <v>0</v>
      </c>
      <c r="N44" s="177">
        <v>0</v>
      </c>
      <c r="O44" s="256">
        <f t="shared" si="2"/>
        <v>0</v>
      </c>
      <c r="P44" s="257">
        <f t="shared" si="3"/>
        <v>0</v>
      </c>
      <c r="Q44" s="292">
        <v>0</v>
      </c>
      <c r="R44" s="323">
        <v>0</v>
      </c>
      <c r="S44" s="292">
        <v>0</v>
      </c>
      <c r="T44" s="178">
        <v>0</v>
      </c>
      <c r="U44" s="292">
        <v>1</v>
      </c>
      <c r="V44" s="177">
        <v>0</v>
      </c>
      <c r="W44" s="327">
        <f t="shared" si="4"/>
        <v>1</v>
      </c>
      <c r="X44" s="195">
        <f t="shared" si="5"/>
        <v>1</v>
      </c>
      <c r="Y44" s="292">
        <v>0</v>
      </c>
      <c r="Z44" s="322">
        <v>0</v>
      </c>
      <c r="AA44" s="292">
        <v>0</v>
      </c>
      <c r="AB44" s="109">
        <v>0</v>
      </c>
      <c r="AC44" s="292">
        <v>0</v>
      </c>
      <c r="AD44" s="322">
        <v>0</v>
      </c>
      <c r="AE44" s="195">
        <f t="shared" si="6"/>
        <v>1</v>
      </c>
    </row>
    <row r="45" spans="1:31" x14ac:dyDescent="0.25">
      <c r="A45" s="543"/>
      <c r="B45" s="555" t="s">
        <v>159</v>
      </c>
      <c r="C45" s="3" t="s">
        <v>7</v>
      </c>
      <c r="D45" s="111">
        <v>14</v>
      </c>
      <c r="E45" s="109">
        <v>9</v>
      </c>
      <c r="F45" s="109">
        <v>10</v>
      </c>
      <c r="G45" s="154">
        <f t="shared" si="0"/>
        <v>33</v>
      </c>
      <c r="H45" s="109">
        <v>7</v>
      </c>
      <c r="I45" s="178">
        <v>0</v>
      </c>
      <c r="J45" s="109">
        <v>5</v>
      </c>
      <c r="K45" s="215">
        <v>1</v>
      </c>
      <c r="L45" s="174">
        <f t="shared" si="1"/>
        <v>45</v>
      </c>
      <c r="M45" s="254">
        <v>5</v>
      </c>
      <c r="N45" s="177">
        <v>0</v>
      </c>
      <c r="O45" s="256">
        <f t="shared" si="2"/>
        <v>18</v>
      </c>
      <c r="P45" s="257">
        <f t="shared" si="3"/>
        <v>51</v>
      </c>
      <c r="Q45" s="291">
        <v>3</v>
      </c>
      <c r="R45" s="323">
        <v>0</v>
      </c>
      <c r="S45" s="291">
        <v>8</v>
      </c>
      <c r="T45" s="178">
        <v>3</v>
      </c>
      <c r="U45" s="291">
        <v>5</v>
      </c>
      <c r="V45" s="177">
        <v>0</v>
      </c>
      <c r="W45" s="327">
        <f t="shared" si="4"/>
        <v>19</v>
      </c>
      <c r="X45" s="195">
        <f t="shared" si="5"/>
        <v>70</v>
      </c>
      <c r="Y45" s="291">
        <v>14</v>
      </c>
      <c r="Z45" s="322">
        <v>3</v>
      </c>
      <c r="AA45" s="291">
        <v>10</v>
      </c>
      <c r="AB45" s="109">
        <v>2</v>
      </c>
      <c r="AC45" s="291">
        <v>10</v>
      </c>
      <c r="AD45" s="322">
        <v>0</v>
      </c>
      <c r="AE45" s="195">
        <f t="shared" si="6"/>
        <v>109</v>
      </c>
    </row>
    <row r="46" spans="1:31" x14ac:dyDescent="0.25">
      <c r="A46" s="543"/>
      <c r="B46" s="556"/>
      <c r="C46" s="3" t="s">
        <v>8</v>
      </c>
      <c r="D46" s="111">
        <v>3</v>
      </c>
      <c r="E46" s="109">
        <v>7</v>
      </c>
      <c r="F46" s="109">
        <v>4</v>
      </c>
      <c r="G46" s="154">
        <f t="shared" si="0"/>
        <v>14</v>
      </c>
      <c r="H46" s="109">
        <v>4</v>
      </c>
      <c r="I46" s="178">
        <v>0</v>
      </c>
      <c r="J46" s="109">
        <v>1</v>
      </c>
      <c r="K46" s="215">
        <v>0</v>
      </c>
      <c r="L46" s="174">
        <f t="shared" si="1"/>
        <v>19</v>
      </c>
      <c r="M46" s="254">
        <v>1</v>
      </c>
      <c r="N46" s="177">
        <v>0</v>
      </c>
      <c r="O46" s="256">
        <f t="shared" si="2"/>
        <v>6</v>
      </c>
      <c r="P46" s="257">
        <f t="shared" si="3"/>
        <v>20</v>
      </c>
      <c r="Q46" s="291">
        <v>0</v>
      </c>
      <c r="R46" s="323">
        <v>0</v>
      </c>
      <c r="S46" s="291">
        <v>0</v>
      </c>
      <c r="T46" s="178">
        <v>0</v>
      </c>
      <c r="U46" s="291">
        <v>0</v>
      </c>
      <c r="V46" s="177">
        <v>0</v>
      </c>
      <c r="W46" s="327">
        <f t="shared" si="4"/>
        <v>0</v>
      </c>
      <c r="X46" s="195">
        <f t="shared" si="5"/>
        <v>20</v>
      </c>
      <c r="Y46" s="291">
        <v>4</v>
      </c>
      <c r="Z46" s="322">
        <v>0</v>
      </c>
      <c r="AA46" s="291">
        <v>0</v>
      </c>
      <c r="AB46" s="109">
        <v>0</v>
      </c>
      <c r="AC46" s="291">
        <v>0</v>
      </c>
      <c r="AD46" s="322">
        <v>0</v>
      </c>
      <c r="AE46" s="195">
        <f t="shared" si="6"/>
        <v>24</v>
      </c>
    </row>
    <row r="47" spans="1:31" ht="15.75" thickBot="1" x14ac:dyDescent="0.3">
      <c r="A47" s="543"/>
      <c r="B47" s="557"/>
      <c r="C47" s="4" t="s">
        <v>9</v>
      </c>
      <c r="D47" s="111">
        <v>14</v>
      </c>
      <c r="E47" s="109">
        <v>5</v>
      </c>
      <c r="F47" s="109">
        <v>14</v>
      </c>
      <c r="G47" s="154">
        <f t="shared" si="0"/>
        <v>33</v>
      </c>
      <c r="H47" s="109">
        <v>7</v>
      </c>
      <c r="I47" s="178">
        <v>0</v>
      </c>
      <c r="J47" s="109">
        <v>4</v>
      </c>
      <c r="K47" s="215">
        <v>2</v>
      </c>
      <c r="L47" s="174">
        <f t="shared" si="1"/>
        <v>44</v>
      </c>
      <c r="M47" s="254">
        <v>3</v>
      </c>
      <c r="N47" s="177">
        <v>1</v>
      </c>
      <c r="O47" s="256">
        <f t="shared" si="2"/>
        <v>17</v>
      </c>
      <c r="P47" s="257">
        <f t="shared" si="3"/>
        <v>50</v>
      </c>
      <c r="Q47" s="292">
        <v>5</v>
      </c>
      <c r="R47" s="323">
        <v>0</v>
      </c>
      <c r="S47" s="292">
        <v>6</v>
      </c>
      <c r="T47" s="178">
        <v>1</v>
      </c>
      <c r="U47" s="292">
        <v>3</v>
      </c>
      <c r="V47" s="177">
        <v>2</v>
      </c>
      <c r="W47" s="327">
        <f t="shared" si="4"/>
        <v>17</v>
      </c>
      <c r="X47" s="195">
        <f t="shared" si="5"/>
        <v>67</v>
      </c>
      <c r="Y47" s="292">
        <v>7</v>
      </c>
      <c r="Z47" s="322">
        <v>1</v>
      </c>
      <c r="AA47" s="292">
        <v>18</v>
      </c>
      <c r="AB47" s="109">
        <v>1</v>
      </c>
      <c r="AC47" s="292">
        <v>14</v>
      </c>
      <c r="AD47" s="322">
        <v>0</v>
      </c>
      <c r="AE47" s="195">
        <f t="shared" si="6"/>
        <v>108</v>
      </c>
    </row>
    <row r="48" spans="1:31" x14ac:dyDescent="0.25">
      <c r="A48" s="543"/>
      <c r="B48" s="555" t="s">
        <v>160</v>
      </c>
      <c r="C48" s="3" t="s">
        <v>7</v>
      </c>
      <c r="D48" s="111">
        <v>8</v>
      </c>
      <c r="E48" s="109">
        <v>7</v>
      </c>
      <c r="F48" s="109">
        <v>3</v>
      </c>
      <c r="G48" s="154">
        <f t="shared" si="0"/>
        <v>18</v>
      </c>
      <c r="H48" s="109">
        <v>2</v>
      </c>
      <c r="I48" s="178">
        <v>0</v>
      </c>
      <c r="J48" s="109">
        <v>1</v>
      </c>
      <c r="K48" s="215">
        <v>0</v>
      </c>
      <c r="L48" s="174">
        <f t="shared" si="1"/>
        <v>21</v>
      </c>
      <c r="M48" s="254">
        <v>5</v>
      </c>
      <c r="N48" s="177">
        <v>3</v>
      </c>
      <c r="O48" s="256">
        <f t="shared" si="2"/>
        <v>11</v>
      </c>
      <c r="P48" s="257">
        <f t="shared" si="3"/>
        <v>29</v>
      </c>
      <c r="Q48" s="291">
        <v>3</v>
      </c>
      <c r="R48" s="323">
        <v>1</v>
      </c>
      <c r="S48" s="291">
        <v>1</v>
      </c>
      <c r="T48" s="178">
        <v>0</v>
      </c>
      <c r="U48" s="291">
        <v>3</v>
      </c>
      <c r="V48" s="177">
        <v>0</v>
      </c>
      <c r="W48" s="327">
        <f t="shared" si="4"/>
        <v>8</v>
      </c>
      <c r="X48" s="195">
        <f t="shared" si="5"/>
        <v>37</v>
      </c>
      <c r="Y48" s="291">
        <v>5</v>
      </c>
      <c r="Z48" s="322">
        <v>0</v>
      </c>
      <c r="AA48" s="291">
        <v>4</v>
      </c>
      <c r="AB48" s="109">
        <v>2</v>
      </c>
      <c r="AC48" s="291">
        <v>7</v>
      </c>
      <c r="AD48" s="322">
        <v>0</v>
      </c>
      <c r="AE48" s="195">
        <f t="shared" si="6"/>
        <v>55</v>
      </c>
    </row>
    <row r="49" spans="1:31" x14ac:dyDescent="0.25">
      <c r="A49" s="543"/>
      <c r="B49" s="556"/>
      <c r="C49" s="3" t="s">
        <v>8</v>
      </c>
      <c r="D49" s="111">
        <v>1</v>
      </c>
      <c r="E49" s="109">
        <v>2</v>
      </c>
      <c r="F49" s="109">
        <v>1</v>
      </c>
      <c r="G49" s="154">
        <f t="shared" si="0"/>
        <v>4</v>
      </c>
      <c r="H49" s="109">
        <v>0</v>
      </c>
      <c r="I49" s="178">
        <v>0</v>
      </c>
      <c r="J49" s="109">
        <v>0</v>
      </c>
      <c r="K49" s="215">
        <v>0</v>
      </c>
      <c r="L49" s="174">
        <f t="shared" si="1"/>
        <v>4</v>
      </c>
      <c r="M49" s="254">
        <v>1</v>
      </c>
      <c r="N49" s="177">
        <v>0</v>
      </c>
      <c r="O49" s="256">
        <f t="shared" si="2"/>
        <v>1</v>
      </c>
      <c r="P49" s="257">
        <f t="shared" si="3"/>
        <v>5</v>
      </c>
      <c r="Q49" s="291">
        <v>0</v>
      </c>
      <c r="R49" s="323">
        <v>0</v>
      </c>
      <c r="S49" s="291">
        <v>0</v>
      </c>
      <c r="T49" s="178">
        <v>0</v>
      </c>
      <c r="U49" s="291">
        <v>0</v>
      </c>
      <c r="V49" s="177">
        <v>0</v>
      </c>
      <c r="W49" s="327">
        <f t="shared" si="4"/>
        <v>0</v>
      </c>
      <c r="X49" s="195">
        <f t="shared" si="5"/>
        <v>5</v>
      </c>
      <c r="Y49" s="291">
        <v>0</v>
      </c>
      <c r="Z49" s="322">
        <v>0</v>
      </c>
      <c r="AA49" s="291">
        <v>1</v>
      </c>
      <c r="AB49" s="109">
        <v>0</v>
      </c>
      <c r="AC49" s="291">
        <v>0</v>
      </c>
      <c r="AD49" s="322">
        <v>0</v>
      </c>
      <c r="AE49" s="195">
        <f t="shared" si="6"/>
        <v>6</v>
      </c>
    </row>
    <row r="50" spans="1:31" ht="15.75" thickBot="1" x14ac:dyDescent="0.3">
      <c r="A50" s="543"/>
      <c r="B50" s="557"/>
      <c r="C50" s="4" t="s">
        <v>9</v>
      </c>
      <c r="D50" s="111">
        <v>0</v>
      </c>
      <c r="E50" s="109">
        <v>7</v>
      </c>
      <c r="F50" s="109">
        <v>7</v>
      </c>
      <c r="G50" s="154">
        <f t="shared" si="0"/>
        <v>14</v>
      </c>
      <c r="H50" s="109">
        <v>2</v>
      </c>
      <c r="I50" s="178">
        <v>0</v>
      </c>
      <c r="J50" s="109">
        <v>3</v>
      </c>
      <c r="K50" s="215">
        <v>2</v>
      </c>
      <c r="L50" s="174">
        <f t="shared" si="1"/>
        <v>19</v>
      </c>
      <c r="M50" s="254">
        <v>11</v>
      </c>
      <c r="N50" s="177">
        <v>0</v>
      </c>
      <c r="O50" s="256">
        <f t="shared" si="2"/>
        <v>18</v>
      </c>
      <c r="P50" s="257">
        <f t="shared" si="3"/>
        <v>32</v>
      </c>
      <c r="Q50" s="292">
        <v>3</v>
      </c>
      <c r="R50" s="323">
        <v>2</v>
      </c>
      <c r="S50" s="292">
        <v>3</v>
      </c>
      <c r="T50" s="178">
        <v>1</v>
      </c>
      <c r="U50" s="292">
        <v>9</v>
      </c>
      <c r="V50" s="177">
        <v>0</v>
      </c>
      <c r="W50" s="327">
        <f t="shared" si="4"/>
        <v>18</v>
      </c>
      <c r="X50" s="195">
        <f t="shared" si="5"/>
        <v>50</v>
      </c>
      <c r="Y50" s="292">
        <v>2</v>
      </c>
      <c r="Z50" s="322">
        <v>0</v>
      </c>
      <c r="AA50" s="292">
        <v>6</v>
      </c>
      <c r="AB50" s="109">
        <v>2</v>
      </c>
      <c r="AC50" s="292">
        <v>6</v>
      </c>
      <c r="AD50" s="322">
        <v>0</v>
      </c>
      <c r="AE50" s="195">
        <f t="shared" si="6"/>
        <v>66</v>
      </c>
    </row>
    <row r="51" spans="1:31" x14ac:dyDescent="0.25">
      <c r="A51" s="543"/>
      <c r="B51" s="555" t="s">
        <v>161</v>
      </c>
      <c r="C51" s="3" t="s">
        <v>7</v>
      </c>
      <c r="D51" s="111">
        <v>1</v>
      </c>
      <c r="E51" s="109">
        <v>0</v>
      </c>
      <c r="F51" s="109">
        <v>0</v>
      </c>
      <c r="G51" s="154">
        <f t="shared" si="0"/>
        <v>1</v>
      </c>
      <c r="H51" s="109">
        <v>1</v>
      </c>
      <c r="I51" s="178">
        <v>0</v>
      </c>
      <c r="J51" s="109">
        <v>1</v>
      </c>
      <c r="K51" s="215">
        <v>0</v>
      </c>
      <c r="L51" s="174">
        <f t="shared" si="1"/>
        <v>3</v>
      </c>
      <c r="M51" s="254">
        <v>1</v>
      </c>
      <c r="N51" s="177">
        <v>0</v>
      </c>
      <c r="O51" s="256">
        <f t="shared" si="2"/>
        <v>3</v>
      </c>
      <c r="P51" s="257">
        <f t="shared" si="3"/>
        <v>4</v>
      </c>
      <c r="Q51" s="291">
        <v>1</v>
      </c>
      <c r="R51" s="323">
        <v>0</v>
      </c>
      <c r="S51" s="291">
        <v>4</v>
      </c>
      <c r="T51" s="178">
        <v>0</v>
      </c>
      <c r="U51" s="291">
        <v>1</v>
      </c>
      <c r="V51" s="177">
        <v>0</v>
      </c>
      <c r="W51" s="327">
        <f t="shared" si="4"/>
        <v>6</v>
      </c>
      <c r="X51" s="195">
        <f t="shared" si="5"/>
        <v>10</v>
      </c>
      <c r="Y51" s="291">
        <v>2</v>
      </c>
      <c r="Z51" s="322">
        <v>1</v>
      </c>
      <c r="AA51" s="291">
        <v>1</v>
      </c>
      <c r="AB51" s="109">
        <v>0</v>
      </c>
      <c r="AC51" s="291">
        <v>2</v>
      </c>
      <c r="AD51" s="322">
        <v>0</v>
      </c>
      <c r="AE51" s="195">
        <f t="shared" si="6"/>
        <v>16</v>
      </c>
    </row>
    <row r="52" spans="1:31" x14ac:dyDescent="0.25">
      <c r="A52" s="543"/>
      <c r="B52" s="556"/>
      <c r="C52" s="3" t="s">
        <v>8</v>
      </c>
      <c r="D52" s="111">
        <v>2</v>
      </c>
      <c r="E52" s="109">
        <v>1</v>
      </c>
      <c r="F52" s="109">
        <v>0</v>
      </c>
      <c r="G52" s="154">
        <f t="shared" si="0"/>
        <v>3</v>
      </c>
      <c r="H52" s="109">
        <v>0</v>
      </c>
      <c r="I52" s="178">
        <v>0</v>
      </c>
      <c r="J52" s="109">
        <v>1</v>
      </c>
      <c r="K52" s="215">
        <v>0</v>
      </c>
      <c r="L52" s="174">
        <f t="shared" si="1"/>
        <v>4</v>
      </c>
      <c r="M52" s="254">
        <v>0</v>
      </c>
      <c r="N52" s="177">
        <v>0</v>
      </c>
      <c r="O52" s="256">
        <f t="shared" si="2"/>
        <v>1</v>
      </c>
      <c r="P52" s="257">
        <f t="shared" si="3"/>
        <v>4</v>
      </c>
      <c r="Q52" s="291">
        <v>0</v>
      </c>
      <c r="R52" s="323">
        <v>0</v>
      </c>
      <c r="S52" s="291">
        <v>0</v>
      </c>
      <c r="T52" s="178">
        <v>0</v>
      </c>
      <c r="U52" s="291">
        <v>0</v>
      </c>
      <c r="V52" s="177">
        <v>0</v>
      </c>
      <c r="W52" s="327">
        <f t="shared" si="4"/>
        <v>0</v>
      </c>
      <c r="X52" s="195">
        <f t="shared" si="5"/>
        <v>4</v>
      </c>
      <c r="Y52" s="291">
        <v>0</v>
      </c>
      <c r="Z52" s="322">
        <v>0</v>
      </c>
      <c r="AA52" s="291">
        <v>0</v>
      </c>
      <c r="AB52" s="109">
        <v>0</v>
      </c>
      <c r="AC52" s="291">
        <v>0</v>
      </c>
      <c r="AD52" s="322">
        <v>0</v>
      </c>
      <c r="AE52" s="195">
        <f t="shared" si="6"/>
        <v>4</v>
      </c>
    </row>
    <row r="53" spans="1:31" ht="15.75" thickBot="1" x14ac:dyDescent="0.3">
      <c r="A53" s="543"/>
      <c r="B53" s="557"/>
      <c r="C53" s="4" t="s">
        <v>9</v>
      </c>
      <c r="D53" s="111">
        <v>1</v>
      </c>
      <c r="E53" s="109">
        <v>2</v>
      </c>
      <c r="F53" s="109">
        <v>0</v>
      </c>
      <c r="G53" s="154">
        <f t="shared" si="0"/>
        <v>3</v>
      </c>
      <c r="H53" s="109">
        <v>1</v>
      </c>
      <c r="I53" s="178">
        <v>0</v>
      </c>
      <c r="J53" s="109">
        <v>0</v>
      </c>
      <c r="K53" s="215">
        <v>0</v>
      </c>
      <c r="L53" s="174">
        <f t="shared" si="1"/>
        <v>4</v>
      </c>
      <c r="M53" s="254">
        <v>1</v>
      </c>
      <c r="N53" s="177">
        <v>1</v>
      </c>
      <c r="O53" s="256">
        <f t="shared" si="2"/>
        <v>3</v>
      </c>
      <c r="P53" s="257">
        <f t="shared" si="3"/>
        <v>6</v>
      </c>
      <c r="Q53" s="292">
        <v>0</v>
      </c>
      <c r="R53" s="323">
        <v>0</v>
      </c>
      <c r="S53" s="292">
        <v>3</v>
      </c>
      <c r="T53" s="178">
        <v>0</v>
      </c>
      <c r="U53" s="292">
        <v>0</v>
      </c>
      <c r="V53" s="177">
        <v>0</v>
      </c>
      <c r="W53" s="327">
        <f t="shared" si="4"/>
        <v>3</v>
      </c>
      <c r="X53" s="195">
        <f t="shared" si="5"/>
        <v>9</v>
      </c>
      <c r="Y53" s="292">
        <v>2</v>
      </c>
      <c r="Z53" s="322">
        <v>1</v>
      </c>
      <c r="AA53" s="292">
        <v>2</v>
      </c>
      <c r="AB53" s="109">
        <v>0</v>
      </c>
      <c r="AC53" s="292">
        <v>2</v>
      </c>
      <c r="AD53" s="322">
        <v>0</v>
      </c>
      <c r="AE53" s="195">
        <f t="shared" si="6"/>
        <v>16</v>
      </c>
    </row>
    <row r="54" spans="1:31" x14ac:dyDescent="0.25">
      <c r="A54" s="543"/>
      <c r="B54" s="555" t="s">
        <v>162</v>
      </c>
      <c r="C54" s="3" t="s">
        <v>7</v>
      </c>
      <c r="D54" s="111">
        <v>2</v>
      </c>
      <c r="E54" s="109">
        <v>0</v>
      </c>
      <c r="F54" s="109">
        <v>1</v>
      </c>
      <c r="G54" s="154">
        <f t="shared" si="0"/>
        <v>3</v>
      </c>
      <c r="H54" s="109">
        <v>2</v>
      </c>
      <c r="I54" s="178">
        <v>0</v>
      </c>
      <c r="J54" s="109">
        <v>0</v>
      </c>
      <c r="K54" s="215">
        <v>0</v>
      </c>
      <c r="L54" s="174">
        <f t="shared" si="1"/>
        <v>5</v>
      </c>
      <c r="M54" s="254">
        <v>3</v>
      </c>
      <c r="N54" s="177">
        <v>0</v>
      </c>
      <c r="O54" s="256">
        <f t="shared" si="2"/>
        <v>5</v>
      </c>
      <c r="P54" s="257">
        <f t="shared" si="3"/>
        <v>8</v>
      </c>
      <c r="Q54" s="291">
        <v>7</v>
      </c>
      <c r="R54" s="323">
        <v>0</v>
      </c>
      <c r="S54" s="291">
        <v>0</v>
      </c>
      <c r="T54" s="178">
        <v>0</v>
      </c>
      <c r="U54" s="291">
        <v>2</v>
      </c>
      <c r="V54" s="177">
        <v>0</v>
      </c>
      <c r="W54" s="327">
        <f t="shared" si="4"/>
        <v>9</v>
      </c>
      <c r="X54" s="195">
        <f t="shared" si="5"/>
        <v>17</v>
      </c>
      <c r="Y54" s="291">
        <v>3</v>
      </c>
      <c r="Z54" s="322">
        <v>1</v>
      </c>
      <c r="AA54" s="291">
        <v>7</v>
      </c>
      <c r="AB54" s="109">
        <v>0</v>
      </c>
      <c r="AC54" s="291">
        <v>5</v>
      </c>
      <c r="AD54" s="322">
        <v>0</v>
      </c>
      <c r="AE54" s="195">
        <f t="shared" si="6"/>
        <v>33</v>
      </c>
    </row>
    <row r="55" spans="1:31" x14ac:dyDescent="0.25">
      <c r="A55" s="543"/>
      <c r="B55" s="556"/>
      <c r="C55" s="3" t="s">
        <v>8</v>
      </c>
      <c r="D55" s="111">
        <v>5</v>
      </c>
      <c r="E55" s="109">
        <v>1</v>
      </c>
      <c r="F55" s="109">
        <v>1</v>
      </c>
      <c r="G55" s="154">
        <f t="shared" si="0"/>
        <v>7</v>
      </c>
      <c r="H55" s="109">
        <v>1</v>
      </c>
      <c r="I55" s="178">
        <v>0</v>
      </c>
      <c r="J55" s="109">
        <v>0</v>
      </c>
      <c r="K55" s="215">
        <v>0</v>
      </c>
      <c r="L55" s="174">
        <f t="shared" si="1"/>
        <v>8</v>
      </c>
      <c r="M55" s="254">
        <v>0</v>
      </c>
      <c r="N55" s="177">
        <v>0</v>
      </c>
      <c r="O55" s="256">
        <f t="shared" si="2"/>
        <v>1</v>
      </c>
      <c r="P55" s="257">
        <f t="shared" si="3"/>
        <v>8</v>
      </c>
      <c r="Q55" s="291">
        <v>0</v>
      </c>
      <c r="R55" s="323">
        <v>0</v>
      </c>
      <c r="S55" s="291">
        <v>0</v>
      </c>
      <c r="T55" s="178">
        <v>0</v>
      </c>
      <c r="U55" s="291">
        <v>0</v>
      </c>
      <c r="V55" s="177">
        <v>0</v>
      </c>
      <c r="W55" s="327">
        <f t="shared" si="4"/>
        <v>0</v>
      </c>
      <c r="X55" s="195">
        <f t="shared" si="5"/>
        <v>8</v>
      </c>
      <c r="Y55" s="291">
        <v>0</v>
      </c>
      <c r="Z55" s="322">
        <v>0</v>
      </c>
      <c r="AA55" s="291">
        <v>0</v>
      </c>
      <c r="AB55" s="109">
        <v>0</v>
      </c>
      <c r="AC55" s="291">
        <v>0</v>
      </c>
      <c r="AD55" s="322">
        <v>0</v>
      </c>
      <c r="AE55" s="195">
        <f t="shared" si="6"/>
        <v>8</v>
      </c>
    </row>
    <row r="56" spans="1:31" ht="15.75" thickBot="1" x14ac:dyDescent="0.3">
      <c r="A56" s="543"/>
      <c r="B56" s="557"/>
      <c r="C56" s="4" t="s">
        <v>9</v>
      </c>
      <c r="D56" s="111">
        <v>4</v>
      </c>
      <c r="E56" s="109">
        <v>3</v>
      </c>
      <c r="F56" s="109">
        <v>3</v>
      </c>
      <c r="G56" s="154">
        <f t="shared" si="0"/>
        <v>10</v>
      </c>
      <c r="H56" s="109">
        <v>1</v>
      </c>
      <c r="I56" s="178">
        <v>0</v>
      </c>
      <c r="J56" s="109">
        <v>0</v>
      </c>
      <c r="K56" s="215">
        <v>0</v>
      </c>
      <c r="L56" s="174">
        <f t="shared" si="1"/>
        <v>11</v>
      </c>
      <c r="M56" s="254">
        <v>3</v>
      </c>
      <c r="N56" s="177">
        <v>0</v>
      </c>
      <c r="O56" s="256">
        <f t="shared" si="2"/>
        <v>4</v>
      </c>
      <c r="P56" s="257">
        <f t="shared" si="3"/>
        <v>14</v>
      </c>
      <c r="Q56" s="292">
        <v>10</v>
      </c>
      <c r="R56" s="323">
        <v>0</v>
      </c>
      <c r="S56" s="292">
        <v>0</v>
      </c>
      <c r="T56" s="178">
        <v>0</v>
      </c>
      <c r="U56" s="292">
        <v>3</v>
      </c>
      <c r="V56" s="177">
        <v>0</v>
      </c>
      <c r="W56" s="327">
        <f t="shared" si="4"/>
        <v>13</v>
      </c>
      <c r="X56" s="195">
        <f t="shared" si="5"/>
        <v>27</v>
      </c>
      <c r="Y56" s="292">
        <v>1</v>
      </c>
      <c r="Z56" s="322">
        <v>1</v>
      </c>
      <c r="AA56" s="292">
        <v>5</v>
      </c>
      <c r="AB56" s="109">
        <v>0</v>
      </c>
      <c r="AC56" s="292">
        <v>2</v>
      </c>
      <c r="AD56" s="322">
        <v>0</v>
      </c>
      <c r="AE56" s="195">
        <f t="shared" si="6"/>
        <v>36</v>
      </c>
    </row>
    <row r="57" spans="1:31" x14ac:dyDescent="0.25">
      <c r="A57" s="543"/>
      <c r="B57" s="555" t="s">
        <v>163</v>
      </c>
      <c r="C57" s="3" t="s">
        <v>7</v>
      </c>
      <c r="D57" s="111">
        <v>0</v>
      </c>
      <c r="E57" s="109">
        <v>0</v>
      </c>
      <c r="F57" s="109">
        <v>0</v>
      </c>
      <c r="G57" s="154">
        <f t="shared" si="0"/>
        <v>0</v>
      </c>
      <c r="H57" s="109">
        <v>0</v>
      </c>
      <c r="I57" s="178">
        <v>0</v>
      </c>
      <c r="J57" s="109">
        <v>0</v>
      </c>
      <c r="K57" s="215">
        <v>0</v>
      </c>
      <c r="L57" s="174">
        <f t="shared" si="1"/>
        <v>0</v>
      </c>
      <c r="M57" s="254">
        <v>0</v>
      </c>
      <c r="N57" s="177">
        <v>0</v>
      </c>
      <c r="O57" s="256">
        <f t="shared" si="2"/>
        <v>0</v>
      </c>
      <c r="P57" s="257">
        <f t="shared" si="3"/>
        <v>0</v>
      </c>
      <c r="Q57" s="291">
        <v>0</v>
      </c>
      <c r="R57" s="323">
        <v>0</v>
      </c>
      <c r="S57" s="291">
        <v>0</v>
      </c>
      <c r="T57" s="178">
        <v>0</v>
      </c>
      <c r="U57" s="291">
        <v>0</v>
      </c>
      <c r="V57" s="177">
        <v>0</v>
      </c>
      <c r="W57" s="327">
        <f t="shared" si="4"/>
        <v>0</v>
      </c>
      <c r="X57" s="195">
        <f t="shared" si="5"/>
        <v>0</v>
      </c>
      <c r="Y57" s="291">
        <v>0</v>
      </c>
      <c r="Z57" s="322">
        <v>0</v>
      </c>
      <c r="AA57" s="291">
        <v>0</v>
      </c>
      <c r="AB57" s="109">
        <v>0</v>
      </c>
      <c r="AC57" s="291">
        <v>0</v>
      </c>
      <c r="AD57" s="322">
        <v>0</v>
      </c>
      <c r="AE57" s="195">
        <f t="shared" si="6"/>
        <v>0</v>
      </c>
    </row>
    <row r="58" spans="1:31" x14ac:dyDescent="0.25">
      <c r="A58" s="543"/>
      <c r="B58" s="556"/>
      <c r="C58" s="3" t="s">
        <v>8</v>
      </c>
      <c r="D58" s="111">
        <v>0</v>
      </c>
      <c r="E58" s="109">
        <v>0</v>
      </c>
      <c r="F58" s="109">
        <v>0</v>
      </c>
      <c r="G58" s="154">
        <f t="shared" si="0"/>
        <v>0</v>
      </c>
      <c r="H58" s="109">
        <v>0</v>
      </c>
      <c r="I58" s="178">
        <v>0</v>
      </c>
      <c r="J58" s="109">
        <v>0</v>
      </c>
      <c r="K58" s="215">
        <v>0</v>
      </c>
      <c r="L58" s="174">
        <f t="shared" si="1"/>
        <v>0</v>
      </c>
      <c r="M58" s="254">
        <v>0</v>
      </c>
      <c r="N58" s="177">
        <v>0</v>
      </c>
      <c r="O58" s="256">
        <f t="shared" si="2"/>
        <v>0</v>
      </c>
      <c r="P58" s="257">
        <f t="shared" si="3"/>
        <v>0</v>
      </c>
      <c r="Q58" s="291">
        <v>0</v>
      </c>
      <c r="R58" s="323">
        <v>0</v>
      </c>
      <c r="S58" s="291">
        <v>0</v>
      </c>
      <c r="T58" s="178">
        <v>0</v>
      </c>
      <c r="U58" s="291"/>
      <c r="V58" s="177">
        <v>0</v>
      </c>
      <c r="W58" s="327">
        <f t="shared" si="4"/>
        <v>0</v>
      </c>
      <c r="X58" s="195">
        <f t="shared" si="5"/>
        <v>0</v>
      </c>
      <c r="Y58" s="291">
        <v>0</v>
      </c>
      <c r="Z58" s="322">
        <v>0</v>
      </c>
      <c r="AA58" s="291">
        <v>0</v>
      </c>
      <c r="AB58" s="109">
        <v>0</v>
      </c>
      <c r="AC58" s="291">
        <v>0</v>
      </c>
      <c r="AD58" s="322">
        <v>0</v>
      </c>
      <c r="AE58" s="195">
        <f t="shared" si="6"/>
        <v>0</v>
      </c>
    </row>
    <row r="59" spans="1:31" ht="15.75" thickBot="1" x14ac:dyDescent="0.3">
      <c r="A59" s="543"/>
      <c r="B59" s="557"/>
      <c r="C59" s="4" t="s">
        <v>9</v>
      </c>
      <c r="D59" s="111">
        <v>0</v>
      </c>
      <c r="E59" s="109">
        <v>0</v>
      </c>
      <c r="F59" s="109">
        <v>0</v>
      </c>
      <c r="G59" s="154">
        <f t="shared" si="0"/>
        <v>0</v>
      </c>
      <c r="H59" s="109">
        <v>0</v>
      </c>
      <c r="I59" s="178">
        <v>0</v>
      </c>
      <c r="J59" s="109">
        <v>0</v>
      </c>
      <c r="K59" s="215">
        <v>0</v>
      </c>
      <c r="L59" s="174">
        <f t="shared" si="1"/>
        <v>0</v>
      </c>
      <c r="M59" s="254">
        <v>0</v>
      </c>
      <c r="N59" s="177">
        <v>0</v>
      </c>
      <c r="O59" s="256">
        <f t="shared" si="2"/>
        <v>0</v>
      </c>
      <c r="P59" s="257">
        <f t="shared" si="3"/>
        <v>0</v>
      </c>
      <c r="Q59" s="292">
        <v>0</v>
      </c>
      <c r="R59" s="323">
        <v>0</v>
      </c>
      <c r="S59" s="292">
        <v>0</v>
      </c>
      <c r="T59" s="178">
        <v>0</v>
      </c>
      <c r="U59" s="292"/>
      <c r="V59" s="177">
        <v>0</v>
      </c>
      <c r="W59" s="327">
        <f t="shared" si="4"/>
        <v>0</v>
      </c>
      <c r="X59" s="195">
        <f t="shared" si="5"/>
        <v>0</v>
      </c>
      <c r="Y59" s="292">
        <v>0</v>
      </c>
      <c r="Z59" s="322">
        <v>0</v>
      </c>
      <c r="AA59" s="292">
        <v>0</v>
      </c>
      <c r="AB59" s="109">
        <v>0</v>
      </c>
      <c r="AC59" s="292">
        <v>0</v>
      </c>
      <c r="AD59" s="322">
        <v>0</v>
      </c>
      <c r="AE59" s="195">
        <f t="shared" si="6"/>
        <v>0</v>
      </c>
    </row>
    <row r="60" spans="1:31" x14ac:dyDescent="0.25">
      <c r="A60" s="543"/>
      <c r="B60" s="555" t="s">
        <v>164</v>
      </c>
      <c r="C60" s="3" t="s">
        <v>7</v>
      </c>
      <c r="D60" s="111">
        <v>10</v>
      </c>
      <c r="E60" s="109">
        <v>8</v>
      </c>
      <c r="F60" s="109">
        <v>13</v>
      </c>
      <c r="G60" s="154">
        <f t="shared" si="0"/>
        <v>31</v>
      </c>
      <c r="H60" s="109">
        <v>12</v>
      </c>
      <c r="I60" s="178">
        <v>0</v>
      </c>
      <c r="J60" s="109">
        <v>4</v>
      </c>
      <c r="K60" s="215">
        <v>0</v>
      </c>
      <c r="L60" s="174">
        <f t="shared" si="1"/>
        <v>47</v>
      </c>
      <c r="M60" s="254">
        <v>12</v>
      </c>
      <c r="N60" s="177">
        <v>2</v>
      </c>
      <c r="O60" s="256">
        <f t="shared" si="2"/>
        <v>30</v>
      </c>
      <c r="P60" s="257">
        <f t="shared" si="3"/>
        <v>61</v>
      </c>
      <c r="Q60" s="291">
        <v>13</v>
      </c>
      <c r="R60" s="323">
        <v>0</v>
      </c>
      <c r="S60" s="291">
        <v>7</v>
      </c>
      <c r="T60" s="178">
        <v>1</v>
      </c>
      <c r="U60" s="291">
        <v>16</v>
      </c>
      <c r="V60" s="177">
        <v>0</v>
      </c>
      <c r="W60" s="327">
        <f t="shared" si="4"/>
        <v>37</v>
      </c>
      <c r="X60" s="195">
        <f t="shared" si="5"/>
        <v>98</v>
      </c>
      <c r="Y60" s="291">
        <v>19</v>
      </c>
      <c r="Z60" s="322">
        <v>0</v>
      </c>
      <c r="AA60" s="291">
        <v>9</v>
      </c>
      <c r="AB60" s="109">
        <v>4</v>
      </c>
      <c r="AC60" s="291">
        <v>8</v>
      </c>
      <c r="AD60" s="322">
        <v>2</v>
      </c>
      <c r="AE60" s="195">
        <f t="shared" si="6"/>
        <v>140</v>
      </c>
    </row>
    <row r="61" spans="1:31" x14ac:dyDescent="0.25">
      <c r="A61" s="543"/>
      <c r="B61" s="556"/>
      <c r="C61" s="3" t="s">
        <v>8</v>
      </c>
      <c r="D61" s="111">
        <v>14</v>
      </c>
      <c r="E61" s="109">
        <v>0</v>
      </c>
      <c r="F61" s="109">
        <v>8</v>
      </c>
      <c r="G61" s="154">
        <f t="shared" si="0"/>
        <v>22</v>
      </c>
      <c r="H61" s="109">
        <v>2</v>
      </c>
      <c r="I61" s="178">
        <v>0</v>
      </c>
      <c r="J61" s="109">
        <v>4</v>
      </c>
      <c r="K61" s="215">
        <v>0</v>
      </c>
      <c r="L61" s="174">
        <f t="shared" si="1"/>
        <v>28</v>
      </c>
      <c r="M61" s="254">
        <v>11</v>
      </c>
      <c r="N61" s="177">
        <v>0</v>
      </c>
      <c r="O61" s="256">
        <f t="shared" si="2"/>
        <v>17</v>
      </c>
      <c r="P61" s="257">
        <f t="shared" si="3"/>
        <v>39</v>
      </c>
      <c r="Q61" s="291">
        <v>2</v>
      </c>
      <c r="R61" s="323">
        <v>0</v>
      </c>
      <c r="S61" s="291">
        <v>0</v>
      </c>
      <c r="T61" s="178">
        <v>0</v>
      </c>
      <c r="U61" s="291">
        <v>1</v>
      </c>
      <c r="V61" s="177">
        <v>0</v>
      </c>
      <c r="W61" s="327">
        <f t="shared" si="4"/>
        <v>3</v>
      </c>
      <c r="X61" s="195">
        <f t="shared" si="5"/>
        <v>42</v>
      </c>
      <c r="Y61" s="291">
        <v>2</v>
      </c>
      <c r="Z61" s="322">
        <v>0</v>
      </c>
      <c r="AA61" s="291">
        <v>0</v>
      </c>
      <c r="AB61" s="109">
        <v>0</v>
      </c>
      <c r="AC61" s="291">
        <v>1</v>
      </c>
      <c r="AD61" s="322">
        <v>0</v>
      </c>
      <c r="AE61" s="195">
        <f t="shared" si="6"/>
        <v>45</v>
      </c>
    </row>
    <row r="62" spans="1:31" ht="15.75" thickBot="1" x14ac:dyDescent="0.3">
      <c r="A62" s="543"/>
      <c r="B62" s="557"/>
      <c r="C62" s="4" t="s">
        <v>9</v>
      </c>
      <c r="D62" s="111">
        <v>10</v>
      </c>
      <c r="E62" s="109">
        <v>6</v>
      </c>
      <c r="F62" s="109">
        <v>14</v>
      </c>
      <c r="G62" s="154">
        <f t="shared" si="0"/>
        <v>30</v>
      </c>
      <c r="H62" s="109">
        <v>16</v>
      </c>
      <c r="I62" s="178">
        <v>0</v>
      </c>
      <c r="J62" s="109">
        <v>7</v>
      </c>
      <c r="K62" s="215">
        <v>1</v>
      </c>
      <c r="L62" s="174">
        <f t="shared" si="1"/>
        <v>53</v>
      </c>
      <c r="M62" s="254">
        <v>13</v>
      </c>
      <c r="N62" s="177">
        <v>0</v>
      </c>
      <c r="O62" s="256">
        <f t="shared" si="2"/>
        <v>37</v>
      </c>
      <c r="P62" s="257">
        <f t="shared" si="3"/>
        <v>67</v>
      </c>
      <c r="Q62" s="292">
        <v>12</v>
      </c>
      <c r="R62" s="323">
        <v>0</v>
      </c>
      <c r="S62" s="292">
        <v>5</v>
      </c>
      <c r="T62" s="178">
        <v>0</v>
      </c>
      <c r="U62" s="292">
        <v>14</v>
      </c>
      <c r="V62" s="177">
        <v>0</v>
      </c>
      <c r="W62" s="327">
        <f t="shared" si="4"/>
        <v>31</v>
      </c>
      <c r="X62" s="195">
        <f t="shared" si="5"/>
        <v>98</v>
      </c>
      <c r="Y62" s="292">
        <v>20</v>
      </c>
      <c r="Z62" s="322">
        <v>0</v>
      </c>
      <c r="AA62" s="292">
        <v>12</v>
      </c>
      <c r="AB62" s="109">
        <v>0</v>
      </c>
      <c r="AC62" s="292">
        <v>23</v>
      </c>
      <c r="AD62" s="322">
        <v>4</v>
      </c>
      <c r="AE62" s="195">
        <f t="shared" si="6"/>
        <v>157</v>
      </c>
    </row>
    <row r="63" spans="1:31" x14ac:dyDescent="0.25">
      <c r="A63" s="543"/>
      <c r="B63" s="555" t="s">
        <v>165</v>
      </c>
      <c r="C63" s="3" t="s">
        <v>7</v>
      </c>
      <c r="D63" s="111">
        <v>1</v>
      </c>
      <c r="E63" s="109">
        <v>0</v>
      </c>
      <c r="F63" s="109">
        <v>1</v>
      </c>
      <c r="G63" s="154">
        <f t="shared" si="0"/>
        <v>2</v>
      </c>
      <c r="H63" s="109">
        <v>2</v>
      </c>
      <c r="I63" s="178">
        <v>0</v>
      </c>
      <c r="J63" s="109">
        <v>1</v>
      </c>
      <c r="K63" s="215">
        <v>0</v>
      </c>
      <c r="L63" s="174">
        <f t="shared" si="1"/>
        <v>5</v>
      </c>
      <c r="M63" s="254">
        <v>0</v>
      </c>
      <c r="N63" s="177">
        <v>0</v>
      </c>
      <c r="O63" s="256">
        <f t="shared" si="2"/>
        <v>3</v>
      </c>
      <c r="P63" s="257">
        <f t="shared" si="3"/>
        <v>5</v>
      </c>
      <c r="Q63" s="291">
        <v>1</v>
      </c>
      <c r="R63" s="323">
        <v>1</v>
      </c>
      <c r="S63" s="291">
        <v>1</v>
      </c>
      <c r="T63" s="178">
        <v>0</v>
      </c>
      <c r="U63" s="291">
        <v>3</v>
      </c>
      <c r="V63" s="177">
        <v>0</v>
      </c>
      <c r="W63" s="327">
        <f t="shared" si="4"/>
        <v>6</v>
      </c>
      <c r="X63" s="195">
        <f t="shared" si="5"/>
        <v>11</v>
      </c>
      <c r="Y63" s="291">
        <v>1</v>
      </c>
      <c r="Z63" s="322">
        <v>0</v>
      </c>
      <c r="AA63" s="291">
        <v>2</v>
      </c>
      <c r="AB63" s="109">
        <v>0</v>
      </c>
      <c r="AC63" s="291">
        <v>1</v>
      </c>
      <c r="AD63" s="322">
        <v>0</v>
      </c>
      <c r="AE63" s="195">
        <f t="shared" si="6"/>
        <v>15</v>
      </c>
    </row>
    <row r="64" spans="1:31" x14ac:dyDescent="0.25">
      <c r="A64" s="543"/>
      <c r="B64" s="556"/>
      <c r="C64" s="3" t="s">
        <v>8</v>
      </c>
      <c r="D64" s="111">
        <v>0</v>
      </c>
      <c r="E64" s="109">
        <v>0</v>
      </c>
      <c r="F64" s="109">
        <v>0</v>
      </c>
      <c r="G64" s="154">
        <f t="shared" si="0"/>
        <v>0</v>
      </c>
      <c r="H64" s="109">
        <v>0</v>
      </c>
      <c r="I64" s="178">
        <v>0</v>
      </c>
      <c r="J64" s="109">
        <v>0</v>
      </c>
      <c r="K64" s="215">
        <v>0</v>
      </c>
      <c r="L64" s="174">
        <f t="shared" si="1"/>
        <v>0</v>
      </c>
      <c r="M64" s="254">
        <v>0</v>
      </c>
      <c r="N64" s="177">
        <v>0</v>
      </c>
      <c r="O64" s="256">
        <f t="shared" si="2"/>
        <v>0</v>
      </c>
      <c r="P64" s="257">
        <f t="shared" si="3"/>
        <v>0</v>
      </c>
      <c r="Q64" s="291">
        <v>0</v>
      </c>
      <c r="R64" s="323">
        <v>0</v>
      </c>
      <c r="S64" s="291">
        <v>1</v>
      </c>
      <c r="T64" s="178">
        <v>0</v>
      </c>
      <c r="U64" s="291">
        <v>0</v>
      </c>
      <c r="V64" s="177">
        <v>0</v>
      </c>
      <c r="W64" s="327">
        <f t="shared" si="4"/>
        <v>1</v>
      </c>
      <c r="X64" s="195">
        <f t="shared" si="5"/>
        <v>1</v>
      </c>
      <c r="Y64" s="291">
        <v>0</v>
      </c>
      <c r="Z64" s="322">
        <v>0</v>
      </c>
      <c r="AA64" s="291">
        <v>0</v>
      </c>
      <c r="AB64" s="109">
        <v>0</v>
      </c>
      <c r="AC64" s="291">
        <v>0</v>
      </c>
      <c r="AD64" s="322">
        <v>0</v>
      </c>
      <c r="AE64" s="195">
        <f t="shared" si="6"/>
        <v>1</v>
      </c>
    </row>
    <row r="65" spans="1:31" ht="15.75" thickBot="1" x14ac:dyDescent="0.3">
      <c r="A65" s="543"/>
      <c r="B65" s="557"/>
      <c r="C65" s="4" t="s">
        <v>9</v>
      </c>
      <c r="D65" s="111">
        <v>1</v>
      </c>
      <c r="E65" s="109">
        <v>0</v>
      </c>
      <c r="F65" s="109">
        <v>1</v>
      </c>
      <c r="G65" s="154">
        <f t="shared" si="0"/>
        <v>2</v>
      </c>
      <c r="H65" s="109">
        <v>1</v>
      </c>
      <c r="I65" s="178">
        <v>0</v>
      </c>
      <c r="J65" s="109">
        <v>1</v>
      </c>
      <c r="K65" s="215">
        <v>0</v>
      </c>
      <c r="L65" s="174">
        <f t="shared" si="1"/>
        <v>4</v>
      </c>
      <c r="M65" s="254">
        <v>0</v>
      </c>
      <c r="N65" s="177">
        <v>0</v>
      </c>
      <c r="O65" s="256">
        <f t="shared" si="2"/>
        <v>2</v>
      </c>
      <c r="P65" s="257">
        <f t="shared" si="3"/>
        <v>4</v>
      </c>
      <c r="Q65" s="292">
        <v>1</v>
      </c>
      <c r="R65" s="323">
        <v>0</v>
      </c>
      <c r="S65" s="292">
        <v>1</v>
      </c>
      <c r="T65" s="178">
        <v>0</v>
      </c>
      <c r="U65" s="292">
        <v>2</v>
      </c>
      <c r="V65" s="177">
        <v>0</v>
      </c>
      <c r="W65" s="327">
        <f t="shared" si="4"/>
        <v>4</v>
      </c>
      <c r="X65" s="195">
        <f t="shared" si="5"/>
        <v>8</v>
      </c>
      <c r="Y65" s="292">
        <v>2</v>
      </c>
      <c r="Z65" s="322">
        <v>0</v>
      </c>
      <c r="AA65" s="292">
        <v>4</v>
      </c>
      <c r="AB65" s="109">
        <v>0</v>
      </c>
      <c r="AC65" s="292">
        <v>3</v>
      </c>
      <c r="AD65" s="322">
        <v>0</v>
      </c>
      <c r="AE65" s="195">
        <f t="shared" si="6"/>
        <v>17</v>
      </c>
    </row>
    <row r="66" spans="1:31" x14ac:dyDescent="0.25">
      <c r="A66" s="543"/>
      <c r="B66" s="555" t="s">
        <v>166</v>
      </c>
      <c r="C66" s="18" t="s">
        <v>7</v>
      </c>
      <c r="D66" s="111">
        <v>508</v>
      </c>
      <c r="E66" s="109">
        <v>93</v>
      </c>
      <c r="F66" s="109">
        <v>30</v>
      </c>
      <c r="G66" s="154">
        <f t="shared" si="0"/>
        <v>631</v>
      </c>
      <c r="H66" s="109">
        <v>15</v>
      </c>
      <c r="I66" s="178">
        <v>7</v>
      </c>
      <c r="J66" s="109">
        <v>23</v>
      </c>
      <c r="K66" s="215">
        <v>1</v>
      </c>
      <c r="L66" s="174">
        <f t="shared" si="1"/>
        <v>669</v>
      </c>
      <c r="M66" s="254">
        <v>0</v>
      </c>
      <c r="N66" s="177">
        <v>0</v>
      </c>
      <c r="O66" s="256">
        <f t="shared" si="2"/>
        <v>46</v>
      </c>
      <c r="P66" s="257">
        <f t="shared" si="3"/>
        <v>677</v>
      </c>
      <c r="Q66" s="291">
        <v>3</v>
      </c>
      <c r="R66" s="323">
        <v>0</v>
      </c>
      <c r="S66" s="291">
        <v>0</v>
      </c>
      <c r="T66" s="178">
        <v>0</v>
      </c>
      <c r="U66" s="291">
        <v>0</v>
      </c>
      <c r="V66" s="177">
        <v>0</v>
      </c>
      <c r="W66" s="327">
        <f t="shared" si="4"/>
        <v>3</v>
      </c>
      <c r="X66" s="195">
        <f t="shared" si="5"/>
        <v>680</v>
      </c>
      <c r="Y66" s="291">
        <v>0</v>
      </c>
      <c r="Z66" s="322">
        <v>0</v>
      </c>
      <c r="AA66" s="291">
        <v>3</v>
      </c>
      <c r="AB66" s="109">
        <v>0</v>
      </c>
      <c r="AC66" s="291">
        <v>5</v>
      </c>
      <c r="AD66" s="322">
        <v>0</v>
      </c>
      <c r="AE66" s="195">
        <f t="shared" si="6"/>
        <v>688</v>
      </c>
    </row>
    <row r="67" spans="1:31" x14ac:dyDescent="0.25">
      <c r="A67" s="543"/>
      <c r="B67" s="556"/>
      <c r="C67" s="18" t="s">
        <v>8</v>
      </c>
      <c r="D67" s="111">
        <v>14</v>
      </c>
      <c r="E67" s="109">
        <v>14</v>
      </c>
      <c r="F67" s="109">
        <v>0</v>
      </c>
      <c r="G67" s="154">
        <f t="shared" si="0"/>
        <v>28</v>
      </c>
      <c r="H67" s="109">
        <v>0</v>
      </c>
      <c r="I67" s="178">
        <v>0</v>
      </c>
      <c r="J67" s="109">
        <v>0</v>
      </c>
      <c r="K67" s="215">
        <v>0</v>
      </c>
      <c r="L67" s="174">
        <f t="shared" si="1"/>
        <v>28</v>
      </c>
      <c r="M67" s="254">
        <v>0</v>
      </c>
      <c r="N67" s="177">
        <v>0</v>
      </c>
      <c r="O67" s="256">
        <f t="shared" si="2"/>
        <v>0</v>
      </c>
      <c r="P67" s="257">
        <f t="shared" si="3"/>
        <v>28</v>
      </c>
      <c r="Q67" s="291">
        <v>0</v>
      </c>
      <c r="R67" s="323">
        <v>0</v>
      </c>
      <c r="S67" s="291">
        <v>0</v>
      </c>
      <c r="T67" s="178">
        <v>0</v>
      </c>
      <c r="U67" s="291">
        <v>0</v>
      </c>
      <c r="V67" s="177">
        <v>0</v>
      </c>
      <c r="W67" s="327">
        <f t="shared" si="4"/>
        <v>0</v>
      </c>
      <c r="X67" s="195">
        <f t="shared" si="5"/>
        <v>28</v>
      </c>
      <c r="Y67" s="291">
        <v>0</v>
      </c>
      <c r="Z67" s="322">
        <v>0</v>
      </c>
      <c r="AA67" s="291">
        <v>0</v>
      </c>
      <c r="AB67" s="109">
        <v>0</v>
      </c>
      <c r="AC67" s="291">
        <v>0</v>
      </c>
      <c r="AD67" s="322">
        <v>0</v>
      </c>
      <c r="AE67" s="195">
        <f t="shared" si="6"/>
        <v>28</v>
      </c>
    </row>
    <row r="68" spans="1:31" ht="15.75" thickBot="1" x14ac:dyDescent="0.3">
      <c r="A68" s="543"/>
      <c r="B68" s="557"/>
      <c r="C68" s="19" t="s">
        <v>9</v>
      </c>
      <c r="D68" s="111">
        <v>325</v>
      </c>
      <c r="E68" s="109">
        <v>140</v>
      </c>
      <c r="F68" s="109">
        <v>32</v>
      </c>
      <c r="G68" s="154">
        <f t="shared" si="0"/>
        <v>497</v>
      </c>
      <c r="H68" s="109">
        <v>72</v>
      </c>
      <c r="I68" s="178">
        <v>9</v>
      </c>
      <c r="J68" s="109">
        <v>10</v>
      </c>
      <c r="K68" s="215">
        <v>4</v>
      </c>
      <c r="L68" s="174">
        <f t="shared" si="1"/>
        <v>579</v>
      </c>
      <c r="M68" s="254">
        <v>0</v>
      </c>
      <c r="N68" s="177">
        <v>0</v>
      </c>
      <c r="O68" s="256">
        <f t="shared" si="2"/>
        <v>95</v>
      </c>
      <c r="P68" s="257">
        <f t="shared" si="3"/>
        <v>592</v>
      </c>
      <c r="Q68" s="292">
        <v>0</v>
      </c>
      <c r="R68" s="323">
        <v>0</v>
      </c>
      <c r="S68" s="292">
        <v>0</v>
      </c>
      <c r="T68" s="178">
        <v>0</v>
      </c>
      <c r="U68" s="292">
        <v>1</v>
      </c>
      <c r="V68" s="177">
        <v>0</v>
      </c>
      <c r="W68" s="327">
        <f t="shared" si="4"/>
        <v>1</v>
      </c>
      <c r="X68" s="195">
        <f t="shared" si="5"/>
        <v>593</v>
      </c>
      <c r="Y68" s="292">
        <v>0</v>
      </c>
      <c r="Z68" s="322">
        <v>0</v>
      </c>
      <c r="AA68" s="292">
        <v>0</v>
      </c>
      <c r="AB68" s="109">
        <v>0</v>
      </c>
      <c r="AC68" s="292">
        <v>4</v>
      </c>
      <c r="AD68" s="322">
        <v>0</v>
      </c>
      <c r="AE68" s="195">
        <f t="shared" si="6"/>
        <v>597</v>
      </c>
    </row>
    <row r="69" spans="1:31" x14ac:dyDescent="0.25">
      <c r="A69" s="543"/>
      <c r="B69" s="555" t="s">
        <v>167</v>
      </c>
      <c r="C69" s="18" t="s">
        <v>7</v>
      </c>
      <c r="D69" s="111">
        <v>0</v>
      </c>
      <c r="E69" s="109">
        <v>0</v>
      </c>
      <c r="F69" s="109">
        <v>0</v>
      </c>
      <c r="G69" s="154">
        <f t="shared" si="0"/>
        <v>0</v>
      </c>
      <c r="H69" s="109">
        <v>0</v>
      </c>
      <c r="I69" s="178">
        <v>0</v>
      </c>
      <c r="J69" s="109">
        <v>0</v>
      </c>
      <c r="K69" s="215">
        <v>0</v>
      </c>
      <c r="L69" s="174">
        <f t="shared" si="1"/>
        <v>0</v>
      </c>
      <c r="M69" s="254">
        <v>0</v>
      </c>
      <c r="N69" s="177">
        <v>0</v>
      </c>
      <c r="O69" s="256">
        <f t="shared" si="2"/>
        <v>0</v>
      </c>
      <c r="P69" s="257">
        <f t="shared" si="3"/>
        <v>0</v>
      </c>
      <c r="Q69" s="291">
        <v>0</v>
      </c>
      <c r="R69" s="323">
        <v>0</v>
      </c>
      <c r="S69" s="291">
        <v>0</v>
      </c>
      <c r="T69" s="178">
        <v>0</v>
      </c>
      <c r="U69" s="291">
        <v>0</v>
      </c>
      <c r="V69" s="177">
        <v>0</v>
      </c>
      <c r="W69" s="327">
        <f t="shared" si="4"/>
        <v>0</v>
      </c>
      <c r="X69" s="195">
        <f t="shared" si="5"/>
        <v>0</v>
      </c>
      <c r="Y69" s="291">
        <v>0</v>
      </c>
      <c r="Z69" s="322">
        <v>0</v>
      </c>
      <c r="AA69" s="291">
        <v>0</v>
      </c>
      <c r="AB69" s="109">
        <v>0</v>
      </c>
      <c r="AC69" s="291">
        <v>0</v>
      </c>
      <c r="AD69" s="322">
        <v>0</v>
      </c>
      <c r="AE69" s="195">
        <f t="shared" si="6"/>
        <v>0</v>
      </c>
    </row>
    <row r="70" spans="1:31" x14ac:dyDescent="0.25">
      <c r="A70" s="543"/>
      <c r="B70" s="556"/>
      <c r="C70" s="18" t="s">
        <v>8</v>
      </c>
      <c r="D70" s="111">
        <v>0</v>
      </c>
      <c r="E70" s="109">
        <v>0</v>
      </c>
      <c r="F70" s="109">
        <v>0</v>
      </c>
      <c r="G70" s="154">
        <f t="shared" ref="G70:G133" si="7">D70+E70+F70</f>
        <v>0</v>
      </c>
      <c r="H70" s="109">
        <v>0</v>
      </c>
      <c r="I70" s="178">
        <v>0</v>
      </c>
      <c r="J70" s="109">
        <v>0</v>
      </c>
      <c r="K70" s="215">
        <v>0</v>
      </c>
      <c r="L70" s="174">
        <f t="shared" ref="L70:L133" si="8">D70+E70+F70+H70+J70</f>
        <v>0</v>
      </c>
      <c r="M70" s="254">
        <v>0</v>
      </c>
      <c r="N70" s="177">
        <v>0</v>
      </c>
      <c r="O70" s="256">
        <f t="shared" ref="O70:O133" si="9">H70+I70+J70+K70+M70+N70</f>
        <v>0</v>
      </c>
      <c r="P70" s="257">
        <f t="shared" ref="P70:P133" si="10">D70+E70+F70+H70+I70+J70+K70+M70+N70</f>
        <v>0</v>
      </c>
      <c r="Q70" s="291">
        <v>0</v>
      </c>
      <c r="R70" s="323">
        <v>0</v>
      </c>
      <c r="S70" s="291">
        <v>0</v>
      </c>
      <c r="T70" s="178">
        <v>0</v>
      </c>
      <c r="U70" s="291"/>
      <c r="V70" s="177">
        <v>0</v>
      </c>
      <c r="W70" s="327">
        <f t="shared" ref="W70:W133" si="11">V70+U70+T70+S70+R70+Q70</f>
        <v>0</v>
      </c>
      <c r="X70" s="195">
        <f t="shared" ref="X70:X133" si="12">D70+E70+F70+H70+I70+J70+K70+M70+N70+Q70+R70+S70+T70+U70+V70</f>
        <v>0</v>
      </c>
      <c r="Y70" s="291">
        <v>0</v>
      </c>
      <c r="Z70" s="322">
        <v>0</v>
      </c>
      <c r="AA70" s="291">
        <v>0</v>
      </c>
      <c r="AB70" s="109">
        <v>0</v>
      </c>
      <c r="AC70" s="291">
        <v>0</v>
      </c>
      <c r="AD70" s="322">
        <v>0</v>
      </c>
      <c r="AE70" s="195">
        <f t="shared" ref="AE70:AE133" si="13">D70+E70+F70+H70+I70+J70+K70+M70+N70+Q70+R70+S70+T70+U70+V70+Y70+Z70+AA70+AB70+AC70+AD70</f>
        <v>0</v>
      </c>
    </row>
    <row r="71" spans="1:31" ht="15.75" thickBot="1" x14ac:dyDescent="0.3">
      <c r="A71" s="543"/>
      <c r="B71" s="557"/>
      <c r="C71" s="19" t="s">
        <v>9</v>
      </c>
      <c r="D71" s="111">
        <v>0</v>
      </c>
      <c r="E71" s="109">
        <v>0</v>
      </c>
      <c r="F71" s="109">
        <v>0</v>
      </c>
      <c r="G71" s="154">
        <f t="shared" si="7"/>
        <v>0</v>
      </c>
      <c r="H71" s="109">
        <v>0</v>
      </c>
      <c r="I71" s="178">
        <v>0</v>
      </c>
      <c r="J71" s="109">
        <v>0</v>
      </c>
      <c r="K71" s="215">
        <v>0</v>
      </c>
      <c r="L71" s="174">
        <f t="shared" si="8"/>
        <v>0</v>
      </c>
      <c r="M71" s="254">
        <v>0</v>
      </c>
      <c r="N71" s="177">
        <v>0</v>
      </c>
      <c r="O71" s="256">
        <f t="shared" si="9"/>
        <v>0</v>
      </c>
      <c r="P71" s="257">
        <f t="shared" si="10"/>
        <v>0</v>
      </c>
      <c r="Q71" s="292">
        <v>0</v>
      </c>
      <c r="R71" s="323">
        <v>0</v>
      </c>
      <c r="S71" s="292">
        <v>0</v>
      </c>
      <c r="T71" s="178">
        <v>0</v>
      </c>
      <c r="U71" s="292"/>
      <c r="V71" s="177">
        <v>0</v>
      </c>
      <c r="W71" s="327">
        <f t="shared" si="11"/>
        <v>0</v>
      </c>
      <c r="X71" s="195">
        <f t="shared" si="12"/>
        <v>0</v>
      </c>
      <c r="Y71" s="292">
        <v>0</v>
      </c>
      <c r="Z71" s="322">
        <v>0</v>
      </c>
      <c r="AA71" s="292">
        <v>0</v>
      </c>
      <c r="AB71" s="109">
        <v>0</v>
      </c>
      <c r="AC71" s="292">
        <v>0</v>
      </c>
      <c r="AD71" s="322">
        <v>0</v>
      </c>
      <c r="AE71" s="195">
        <f t="shared" si="13"/>
        <v>0</v>
      </c>
    </row>
    <row r="72" spans="1:31" x14ac:dyDescent="0.25">
      <c r="A72" s="543"/>
      <c r="B72" s="555" t="s">
        <v>168</v>
      </c>
      <c r="C72" s="18" t="s">
        <v>7</v>
      </c>
      <c r="D72" s="111">
        <v>0</v>
      </c>
      <c r="E72" s="109">
        <v>0</v>
      </c>
      <c r="F72" s="109">
        <v>0</v>
      </c>
      <c r="G72" s="154">
        <f t="shared" si="7"/>
        <v>0</v>
      </c>
      <c r="H72" s="109">
        <v>0</v>
      </c>
      <c r="I72" s="178">
        <v>0</v>
      </c>
      <c r="J72" s="109">
        <v>0</v>
      </c>
      <c r="K72" s="215">
        <v>0</v>
      </c>
      <c r="L72" s="174">
        <f t="shared" si="8"/>
        <v>0</v>
      </c>
      <c r="M72" s="254">
        <v>0</v>
      </c>
      <c r="N72" s="177">
        <v>0</v>
      </c>
      <c r="O72" s="256">
        <f t="shared" si="9"/>
        <v>0</v>
      </c>
      <c r="P72" s="257">
        <f t="shared" si="10"/>
        <v>0</v>
      </c>
      <c r="Q72" s="291">
        <v>0</v>
      </c>
      <c r="R72" s="323">
        <v>0</v>
      </c>
      <c r="S72" s="291">
        <v>0</v>
      </c>
      <c r="T72" s="178">
        <v>0</v>
      </c>
      <c r="U72" s="291">
        <v>0</v>
      </c>
      <c r="V72" s="177">
        <v>0</v>
      </c>
      <c r="W72" s="327">
        <f t="shared" si="11"/>
        <v>0</v>
      </c>
      <c r="X72" s="195">
        <f t="shared" si="12"/>
        <v>0</v>
      </c>
      <c r="Y72" s="291">
        <v>0</v>
      </c>
      <c r="Z72" s="322">
        <v>0</v>
      </c>
      <c r="AA72" s="291">
        <v>0</v>
      </c>
      <c r="AB72" s="109">
        <v>0</v>
      </c>
      <c r="AC72" s="291">
        <v>0</v>
      </c>
      <c r="AD72" s="322">
        <v>0</v>
      </c>
      <c r="AE72" s="195">
        <f t="shared" si="13"/>
        <v>0</v>
      </c>
    </row>
    <row r="73" spans="1:31" x14ac:dyDescent="0.25">
      <c r="A73" s="543"/>
      <c r="B73" s="556"/>
      <c r="C73" s="18" t="s">
        <v>8</v>
      </c>
      <c r="D73" s="111">
        <v>0</v>
      </c>
      <c r="E73" s="109">
        <v>0</v>
      </c>
      <c r="F73" s="109">
        <v>0</v>
      </c>
      <c r="G73" s="154">
        <f t="shared" si="7"/>
        <v>0</v>
      </c>
      <c r="H73" s="109">
        <v>0</v>
      </c>
      <c r="I73" s="178">
        <v>0</v>
      </c>
      <c r="J73" s="109">
        <v>0</v>
      </c>
      <c r="K73" s="215">
        <v>0</v>
      </c>
      <c r="L73" s="174">
        <f t="shared" si="8"/>
        <v>0</v>
      </c>
      <c r="M73" s="254">
        <v>0</v>
      </c>
      <c r="N73" s="177">
        <v>0</v>
      </c>
      <c r="O73" s="256">
        <f t="shared" si="9"/>
        <v>0</v>
      </c>
      <c r="P73" s="257">
        <f t="shared" si="10"/>
        <v>0</v>
      </c>
      <c r="Q73" s="291">
        <v>0</v>
      </c>
      <c r="R73" s="323">
        <v>0</v>
      </c>
      <c r="S73" s="291">
        <v>0</v>
      </c>
      <c r="T73" s="178">
        <v>0</v>
      </c>
      <c r="U73" s="291"/>
      <c r="V73" s="177">
        <v>0</v>
      </c>
      <c r="W73" s="327">
        <f t="shared" si="11"/>
        <v>0</v>
      </c>
      <c r="X73" s="195">
        <f t="shared" si="12"/>
        <v>0</v>
      </c>
      <c r="Y73" s="291">
        <v>0</v>
      </c>
      <c r="Z73" s="322">
        <v>0</v>
      </c>
      <c r="AA73" s="291">
        <v>0</v>
      </c>
      <c r="AB73" s="109">
        <v>0</v>
      </c>
      <c r="AC73" s="291">
        <v>0</v>
      </c>
      <c r="AD73" s="322">
        <v>0</v>
      </c>
      <c r="AE73" s="195">
        <f t="shared" si="13"/>
        <v>0</v>
      </c>
    </row>
    <row r="74" spans="1:31" ht="15.75" thickBot="1" x14ac:dyDescent="0.3">
      <c r="A74" s="543"/>
      <c r="B74" s="557"/>
      <c r="C74" s="19" t="s">
        <v>9</v>
      </c>
      <c r="D74" s="111">
        <v>0</v>
      </c>
      <c r="E74" s="109">
        <v>0</v>
      </c>
      <c r="F74" s="109">
        <v>0</v>
      </c>
      <c r="G74" s="154">
        <f t="shared" si="7"/>
        <v>0</v>
      </c>
      <c r="H74" s="109">
        <v>0</v>
      </c>
      <c r="I74" s="178">
        <v>0</v>
      </c>
      <c r="J74" s="109">
        <v>0</v>
      </c>
      <c r="K74" s="215">
        <v>0</v>
      </c>
      <c r="L74" s="174">
        <f t="shared" si="8"/>
        <v>0</v>
      </c>
      <c r="M74" s="254">
        <v>0</v>
      </c>
      <c r="N74" s="177">
        <v>0</v>
      </c>
      <c r="O74" s="256">
        <f t="shared" si="9"/>
        <v>0</v>
      </c>
      <c r="P74" s="257">
        <f t="shared" si="10"/>
        <v>0</v>
      </c>
      <c r="Q74" s="292">
        <v>0</v>
      </c>
      <c r="R74" s="323">
        <v>0</v>
      </c>
      <c r="S74" s="292">
        <v>0</v>
      </c>
      <c r="T74" s="178">
        <v>0</v>
      </c>
      <c r="U74" s="292"/>
      <c r="V74" s="177">
        <v>0</v>
      </c>
      <c r="W74" s="327">
        <f t="shared" si="11"/>
        <v>0</v>
      </c>
      <c r="X74" s="195">
        <f t="shared" si="12"/>
        <v>0</v>
      </c>
      <c r="Y74" s="292">
        <v>0</v>
      </c>
      <c r="Z74" s="322">
        <v>0</v>
      </c>
      <c r="AA74" s="292">
        <v>0</v>
      </c>
      <c r="AB74" s="109">
        <v>0</v>
      </c>
      <c r="AC74" s="292">
        <v>0</v>
      </c>
      <c r="AD74" s="322">
        <v>0</v>
      </c>
      <c r="AE74" s="195">
        <f t="shared" si="13"/>
        <v>0</v>
      </c>
    </row>
    <row r="75" spans="1:31" x14ac:dyDescent="0.25">
      <c r="A75" s="543"/>
      <c r="B75" s="555" t="s">
        <v>169</v>
      </c>
      <c r="C75" s="18" t="s">
        <v>7</v>
      </c>
      <c r="D75" s="111">
        <v>0</v>
      </c>
      <c r="E75" s="109">
        <v>0</v>
      </c>
      <c r="F75" s="109">
        <v>0</v>
      </c>
      <c r="G75" s="154">
        <f t="shared" si="7"/>
        <v>0</v>
      </c>
      <c r="H75" s="109">
        <v>0</v>
      </c>
      <c r="I75" s="178">
        <v>0</v>
      </c>
      <c r="J75" s="109">
        <v>0</v>
      </c>
      <c r="K75" s="215">
        <v>0</v>
      </c>
      <c r="L75" s="174">
        <f t="shared" si="8"/>
        <v>0</v>
      </c>
      <c r="M75" s="254">
        <v>0</v>
      </c>
      <c r="N75" s="177">
        <v>0</v>
      </c>
      <c r="O75" s="256">
        <f t="shared" si="9"/>
        <v>0</v>
      </c>
      <c r="P75" s="257">
        <f t="shared" si="10"/>
        <v>0</v>
      </c>
      <c r="Q75" s="291">
        <v>0</v>
      </c>
      <c r="R75" s="323">
        <v>0</v>
      </c>
      <c r="S75" s="291">
        <v>0</v>
      </c>
      <c r="T75" s="178">
        <v>0</v>
      </c>
      <c r="U75" s="291">
        <v>0</v>
      </c>
      <c r="V75" s="177">
        <v>0</v>
      </c>
      <c r="W75" s="327">
        <f t="shared" si="11"/>
        <v>0</v>
      </c>
      <c r="X75" s="195">
        <f t="shared" si="12"/>
        <v>0</v>
      </c>
      <c r="Y75" s="291">
        <v>0</v>
      </c>
      <c r="Z75" s="322">
        <v>0</v>
      </c>
      <c r="AA75" s="291">
        <v>0</v>
      </c>
      <c r="AB75" s="109">
        <v>0</v>
      </c>
      <c r="AC75" s="291">
        <v>0</v>
      </c>
      <c r="AD75" s="322">
        <v>0</v>
      </c>
      <c r="AE75" s="195">
        <f t="shared" si="13"/>
        <v>0</v>
      </c>
    </row>
    <row r="76" spans="1:31" x14ac:dyDescent="0.25">
      <c r="A76" s="543"/>
      <c r="B76" s="556"/>
      <c r="C76" s="18" t="s">
        <v>8</v>
      </c>
      <c r="D76" s="111">
        <v>0</v>
      </c>
      <c r="E76" s="109">
        <v>0</v>
      </c>
      <c r="F76" s="109">
        <v>0</v>
      </c>
      <c r="G76" s="154">
        <f t="shared" si="7"/>
        <v>0</v>
      </c>
      <c r="H76" s="109">
        <v>0</v>
      </c>
      <c r="I76" s="178">
        <v>0</v>
      </c>
      <c r="J76" s="109">
        <v>0</v>
      </c>
      <c r="K76" s="215">
        <v>0</v>
      </c>
      <c r="L76" s="174">
        <f t="shared" si="8"/>
        <v>0</v>
      </c>
      <c r="M76" s="254">
        <v>0</v>
      </c>
      <c r="N76" s="177">
        <v>0</v>
      </c>
      <c r="O76" s="256">
        <f t="shared" si="9"/>
        <v>0</v>
      </c>
      <c r="P76" s="257">
        <f t="shared" si="10"/>
        <v>0</v>
      </c>
      <c r="Q76" s="291">
        <v>0</v>
      </c>
      <c r="R76" s="323">
        <v>0</v>
      </c>
      <c r="S76" s="291">
        <v>0</v>
      </c>
      <c r="T76" s="178">
        <v>0</v>
      </c>
      <c r="U76" s="291"/>
      <c r="V76" s="177">
        <v>0</v>
      </c>
      <c r="W76" s="327">
        <f t="shared" si="11"/>
        <v>0</v>
      </c>
      <c r="X76" s="195">
        <f t="shared" si="12"/>
        <v>0</v>
      </c>
      <c r="Y76" s="291">
        <v>0</v>
      </c>
      <c r="Z76" s="322">
        <v>0</v>
      </c>
      <c r="AA76" s="291">
        <v>0</v>
      </c>
      <c r="AB76" s="109">
        <v>0</v>
      </c>
      <c r="AC76" s="291">
        <v>0</v>
      </c>
      <c r="AD76" s="322">
        <v>0</v>
      </c>
      <c r="AE76" s="195">
        <f t="shared" si="13"/>
        <v>0</v>
      </c>
    </row>
    <row r="77" spans="1:31" ht="15.75" thickBot="1" x14ac:dyDescent="0.3">
      <c r="A77" s="543"/>
      <c r="B77" s="557"/>
      <c r="C77" s="19" t="s">
        <v>9</v>
      </c>
      <c r="D77" s="111">
        <v>0</v>
      </c>
      <c r="E77" s="109">
        <v>0</v>
      </c>
      <c r="F77" s="109">
        <v>0</v>
      </c>
      <c r="G77" s="154">
        <f t="shared" si="7"/>
        <v>0</v>
      </c>
      <c r="H77" s="109">
        <v>0</v>
      </c>
      <c r="I77" s="178">
        <v>0</v>
      </c>
      <c r="J77" s="109">
        <v>0</v>
      </c>
      <c r="K77" s="215">
        <v>0</v>
      </c>
      <c r="L77" s="174">
        <f t="shared" si="8"/>
        <v>0</v>
      </c>
      <c r="M77" s="254">
        <v>0</v>
      </c>
      <c r="N77" s="177">
        <v>0</v>
      </c>
      <c r="O77" s="256">
        <f t="shared" si="9"/>
        <v>0</v>
      </c>
      <c r="P77" s="257">
        <f t="shared" si="10"/>
        <v>0</v>
      </c>
      <c r="Q77" s="292">
        <v>0</v>
      </c>
      <c r="R77" s="323">
        <v>0</v>
      </c>
      <c r="S77" s="292">
        <v>0</v>
      </c>
      <c r="T77" s="178">
        <v>0</v>
      </c>
      <c r="U77" s="292"/>
      <c r="V77" s="177">
        <v>0</v>
      </c>
      <c r="W77" s="327">
        <f t="shared" si="11"/>
        <v>0</v>
      </c>
      <c r="X77" s="195">
        <f t="shared" si="12"/>
        <v>0</v>
      </c>
      <c r="Y77" s="292">
        <v>0</v>
      </c>
      <c r="Z77" s="322">
        <v>0</v>
      </c>
      <c r="AA77" s="292">
        <v>0</v>
      </c>
      <c r="AB77" s="109">
        <v>0</v>
      </c>
      <c r="AC77" s="292">
        <v>0</v>
      </c>
      <c r="AD77" s="322">
        <v>0</v>
      </c>
      <c r="AE77" s="195">
        <f t="shared" si="13"/>
        <v>0</v>
      </c>
    </row>
    <row r="78" spans="1:31" x14ac:dyDescent="0.25">
      <c r="A78" s="543"/>
      <c r="B78" s="555" t="s">
        <v>170</v>
      </c>
      <c r="C78" s="18" t="s">
        <v>7</v>
      </c>
      <c r="D78" s="111">
        <v>0</v>
      </c>
      <c r="E78" s="109">
        <v>0</v>
      </c>
      <c r="F78" s="109">
        <v>0</v>
      </c>
      <c r="G78" s="154">
        <f t="shared" si="7"/>
        <v>0</v>
      </c>
      <c r="H78" s="109">
        <v>0</v>
      </c>
      <c r="I78" s="178">
        <v>0</v>
      </c>
      <c r="J78" s="109">
        <v>0</v>
      </c>
      <c r="K78" s="215">
        <v>0</v>
      </c>
      <c r="L78" s="174">
        <f t="shared" si="8"/>
        <v>0</v>
      </c>
      <c r="M78" s="254">
        <v>0</v>
      </c>
      <c r="N78" s="177">
        <v>0</v>
      </c>
      <c r="O78" s="256">
        <f t="shared" si="9"/>
        <v>0</v>
      </c>
      <c r="P78" s="257">
        <f t="shared" si="10"/>
        <v>0</v>
      </c>
      <c r="Q78" s="291">
        <v>0</v>
      </c>
      <c r="R78" s="323">
        <v>0</v>
      </c>
      <c r="S78" s="291">
        <v>0</v>
      </c>
      <c r="T78" s="178">
        <v>0</v>
      </c>
      <c r="U78" s="291">
        <v>0</v>
      </c>
      <c r="V78" s="177">
        <v>0</v>
      </c>
      <c r="W78" s="327">
        <f t="shared" si="11"/>
        <v>0</v>
      </c>
      <c r="X78" s="195">
        <f t="shared" si="12"/>
        <v>0</v>
      </c>
      <c r="Y78" s="291">
        <v>0</v>
      </c>
      <c r="Z78" s="322">
        <v>0</v>
      </c>
      <c r="AA78" s="291">
        <v>0</v>
      </c>
      <c r="AB78" s="109">
        <v>0</v>
      </c>
      <c r="AC78" s="291">
        <v>0</v>
      </c>
      <c r="AD78" s="322">
        <v>0</v>
      </c>
      <c r="AE78" s="195">
        <f t="shared" si="13"/>
        <v>0</v>
      </c>
    </row>
    <row r="79" spans="1:31" x14ac:dyDescent="0.25">
      <c r="A79" s="543"/>
      <c r="B79" s="556"/>
      <c r="C79" s="18" t="s">
        <v>8</v>
      </c>
      <c r="D79" s="111">
        <v>0</v>
      </c>
      <c r="E79" s="109">
        <v>0</v>
      </c>
      <c r="F79" s="109">
        <v>0</v>
      </c>
      <c r="G79" s="154">
        <f t="shared" si="7"/>
        <v>0</v>
      </c>
      <c r="H79" s="109">
        <v>0</v>
      </c>
      <c r="I79" s="178">
        <v>0</v>
      </c>
      <c r="J79" s="109">
        <v>0</v>
      </c>
      <c r="K79" s="215">
        <v>0</v>
      </c>
      <c r="L79" s="174">
        <f t="shared" si="8"/>
        <v>0</v>
      </c>
      <c r="M79" s="254">
        <v>0</v>
      </c>
      <c r="N79" s="177">
        <v>0</v>
      </c>
      <c r="O79" s="256">
        <f t="shared" si="9"/>
        <v>0</v>
      </c>
      <c r="P79" s="257">
        <f t="shared" si="10"/>
        <v>0</v>
      </c>
      <c r="Q79" s="291">
        <v>0</v>
      </c>
      <c r="R79" s="323">
        <v>0</v>
      </c>
      <c r="S79" s="291">
        <v>0</v>
      </c>
      <c r="T79" s="178">
        <v>0</v>
      </c>
      <c r="U79" s="291"/>
      <c r="V79" s="177">
        <v>0</v>
      </c>
      <c r="W79" s="327">
        <f t="shared" si="11"/>
        <v>0</v>
      </c>
      <c r="X79" s="195">
        <f t="shared" si="12"/>
        <v>0</v>
      </c>
      <c r="Y79" s="291">
        <v>0</v>
      </c>
      <c r="Z79" s="322">
        <v>0</v>
      </c>
      <c r="AA79" s="291">
        <v>0</v>
      </c>
      <c r="AB79" s="109">
        <v>0</v>
      </c>
      <c r="AC79" s="291">
        <v>0</v>
      </c>
      <c r="AD79" s="322">
        <v>0</v>
      </c>
      <c r="AE79" s="195">
        <f t="shared" si="13"/>
        <v>0</v>
      </c>
    </row>
    <row r="80" spans="1:31" ht="15.75" thickBot="1" x14ac:dyDescent="0.3">
      <c r="A80" s="543"/>
      <c r="B80" s="557"/>
      <c r="C80" s="19" t="s">
        <v>9</v>
      </c>
      <c r="D80" s="111">
        <v>0</v>
      </c>
      <c r="E80" s="109">
        <v>0</v>
      </c>
      <c r="F80" s="109">
        <v>0</v>
      </c>
      <c r="G80" s="154">
        <f t="shared" si="7"/>
        <v>0</v>
      </c>
      <c r="H80" s="109">
        <v>0</v>
      </c>
      <c r="I80" s="178">
        <v>0</v>
      </c>
      <c r="J80" s="109">
        <v>0</v>
      </c>
      <c r="K80" s="215">
        <v>0</v>
      </c>
      <c r="L80" s="174">
        <f t="shared" si="8"/>
        <v>0</v>
      </c>
      <c r="M80" s="254">
        <v>0</v>
      </c>
      <c r="N80" s="177">
        <v>0</v>
      </c>
      <c r="O80" s="256">
        <f t="shared" si="9"/>
        <v>0</v>
      </c>
      <c r="P80" s="257">
        <f t="shared" si="10"/>
        <v>0</v>
      </c>
      <c r="Q80" s="292">
        <v>0</v>
      </c>
      <c r="R80" s="323">
        <v>0</v>
      </c>
      <c r="S80" s="292">
        <v>0</v>
      </c>
      <c r="T80" s="178">
        <v>0</v>
      </c>
      <c r="U80" s="292"/>
      <c r="V80" s="177">
        <v>0</v>
      </c>
      <c r="W80" s="327">
        <f t="shared" si="11"/>
        <v>0</v>
      </c>
      <c r="X80" s="195">
        <f t="shared" si="12"/>
        <v>0</v>
      </c>
      <c r="Y80" s="292">
        <v>0</v>
      </c>
      <c r="Z80" s="322">
        <v>0</v>
      </c>
      <c r="AA80" s="292">
        <v>0</v>
      </c>
      <c r="AB80" s="109">
        <v>0</v>
      </c>
      <c r="AC80" s="292">
        <v>0</v>
      </c>
      <c r="AD80" s="322">
        <v>0</v>
      </c>
      <c r="AE80" s="195">
        <f t="shared" si="13"/>
        <v>0</v>
      </c>
    </row>
    <row r="81" spans="1:31" x14ac:dyDescent="0.25">
      <c r="A81" s="543"/>
      <c r="B81" s="555" t="s">
        <v>171</v>
      </c>
      <c r="C81" s="18" t="s">
        <v>7</v>
      </c>
      <c r="D81" s="111">
        <v>0</v>
      </c>
      <c r="E81" s="109">
        <v>0</v>
      </c>
      <c r="F81" s="109">
        <v>0</v>
      </c>
      <c r="G81" s="154">
        <f t="shared" si="7"/>
        <v>0</v>
      </c>
      <c r="H81" s="109">
        <v>0</v>
      </c>
      <c r="I81" s="178">
        <v>0</v>
      </c>
      <c r="J81" s="109">
        <v>0</v>
      </c>
      <c r="K81" s="215">
        <v>0</v>
      </c>
      <c r="L81" s="174">
        <f t="shared" si="8"/>
        <v>0</v>
      </c>
      <c r="M81" s="254">
        <v>0</v>
      </c>
      <c r="N81" s="177">
        <v>0</v>
      </c>
      <c r="O81" s="256">
        <f t="shared" si="9"/>
        <v>0</v>
      </c>
      <c r="P81" s="257">
        <f t="shared" si="10"/>
        <v>0</v>
      </c>
      <c r="Q81" s="291">
        <v>0</v>
      </c>
      <c r="R81" s="323">
        <v>0</v>
      </c>
      <c r="S81" s="291">
        <v>0</v>
      </c>
      <c r="T81" s="178">
        <v>0</v>
      </c>
      <c r="U81" s="291">
        <v>0</v>
      </c>
      <c r="V81" s="177">
        <v>0</v>
      </c>
      <c r="W81" s="327">
        <f t="shared" si="11"/>
        <v>0</v>
      </c>
      <c r="X81" s="195">
        <f t="shared" si="12"/>
        <v>0</v>
      </c>
      <c r="Y81" s="291">
        <v>0</v>
      </c>
      <c r="Z81" s="322">
        <v>0</v>
      </c>
      <c r="AA81" s="291">
        <v>0</v>
      </c>
      <c r="AB81" s="109">
        <v>0</v>
      </c>
      <c r="AC81" s="291">
        <v>0</v>
      </c>
      <c r="AD81" s="322">
        <v>0</v>
      </c>
      <c r="AE81" s="195">
        <f t="shared" si="13"/>
        <v>0</v>
      </c>
    </row>
    <row r="82" spans="1:31" x14ac:dyDescent="0.25">
      <c r="A82" s="543"/>
      <c r="B82" s="556"/>
      <c r="C82" s="18" t="s">
        <v>8</v>
      </c>
      <c r="D82" s="111">
        <v>0</v>
      </c>
      <c r="E82" s="109">
        <v>0</v>
      </c>
      <c r="F82" s="109">
        <v>0</v>
      </c>
      <c r="G82" s="154">
        <f t="shared" si="7"/>
        <v>0</v>
      </c>
      <c r="H82" s="109">
        <v>0</v>
      </c>
      <c r="I82" s="178">
        <v>0</v>
      </c>
      <c r="J82" s="109">
        <v>0</v>
      </c>
      <c r="K82" s="215">
        <v>0</v>
      </c>
      <c r="L82" s="174">
        <f t="shared" si="8"/>
        <v>0</v>
      </c>
      <c r="M82" s="254">
        <v>0</v>
      </c>
      <c r="N82" s="177">
        <v>0</v>
      </c>
      <c r="O82" s="256">
        <f t="shared" si="9"/>
        <v>0</v>
      </c>
      <c r="P82" s="257">
        <f t="shared" si="10"/>
        <v>0</v>
      </c>
      <c r="Q82" s="291">
        <v>0</v>
      </c>
      <c r="R82" s="323">
        <v>0</v>
      </c>
      <c r="S82" s="291">
        <v>0</v>
      </c>
      <c r="T82" s="178">
        <v>0</v>
      </c>
      <c r="U82" s="291"/>
      <c r="V82" s="177">
        <v>0</v>
      </c>
      <c r="W82" s="327">
        <f t="shared" si="11"/>
        <v>0</v>
      </c>
      <c r="X82" s="195">
        <f t="shared" si="12"/>
        <v>0</v>
      </c>
      <c r="Y82" s="291">
        <v>0</v>
      </c>
      <c r="Z82" s="322">
        <v>0</v>
      </c>
      <c r="AA82" s="291">
        <v>0</v>
      </c>
      <c r="AB82" s="109">
        <v>0</v>
      </c>
      <c r="AC82" s="291">
        <v>0</v>
      </c>
      <c r="AD82" s="322">
        <v>0</v>
      </c>
      <c r="AE82" s="195">
        <f t="shared" si="13"/>
        <v>0</v>
      </c>
    </row>
    <row r="83" spans="1:31" ht="15.75" thickBot="1" x14ac:dyDescent="0.3">
      <c r="A83" s="543"/>
      <c r="B83" s="557"/>
      <c r="C83" s="19" t="s">
        <v>9</v>
      </c>
      <c r="D83" s="111">
        <v>0</v>
      </c>
      <c r="E83" s="109">
        <v>0</v>
      </c>
      <c r="F83" s="109">
        <v>0</v>
      </c>
      <c r="G83" s="154">
        <f t="shared" si="7"/>
        <v>0</v>
      </c>
      <c r="H83" s="109">
        <v>0</v>
      </c>
      <c r="I83" s="178">
        <v>0</v>
      </c>
      <c r="J83" s="109">
        <v>0</v>
      </c>
      <c r="K83" s="215">
        <v>0</v>
      </c>
      <c r="L83" s="174">
        <f t="shared" si="8"/>
        <v>0</v>
      </c>
      <c r="M83" s="254">
        <v>0</v>
      </c>
      <c r="N83" s="177">
        <v>0</v>
      </c>
      <c r="O83" s="256">
        <f t="shared" si="9"/>
        <v>0</v>
      </c>
      <c r="P83" s="257">
        <f t="shared" si="10"/>
        <v>0</v>
      </c>
      <c r="Q83" s="292">
        <v>0</v>
      </c>
      <c r="R83" s="323">
        <v>0</v>
      </c>
      <c r="S83" s="292">
        <v>0</v>
      </c>
      <c r="T83" s="178">
        <v>0</v>
      </c>
      <c r="U83" s="292"/>
      <c r="V83" s="177">
        <v>0</v>
      </c>
      <c r="W83" s="327">
        <f t="shared" si="11"/>
        <v>0</v>
      </c>
      <c r="X83" s="195">
        <f t="shared" si="12"/>
        <v>0</v>
      </c>
      <c r="Y83" s="292">
        <v>0</v>
      </c>
      <c r="Z83" s="322">
        <v>0</v>
      </c>
      <c r="AA83" s="292">
        <v>0</v>
      </c>
      <c r="AB83" s="109">
        <v>0</v>
      </c>
      <c r="AC83" s="292">
        <v>0</v>
      </c>
      <c r="AD83" s="322">
        <v>0</v>
      </c>
      <c r="AE83" s="195">
        <f t="shared" si="13"/>
        <v>0</v>
      </c>
    </row>
    <row r="84" spans="1:31" x14ac:dyDescent="0.25">
      <c r="A84" s="543"/>
      <c r="B84" s="555" t="s">
        <v>172</v>
      </c>
      <c r="C84" s="18" t="s">
        <v>7</v>
      </c>
      <c r="D84" s="111">
        <v>0</v>
      </c>
      <c r="E84" s="109">
        <v>0</v>
      </c>
      <c r="F84" s="109">
        <v>0</v>
      </c>
      <c r="G84" s="154">
        <f t="shared" si="7"/>
        <v>0</v>
      </c>
      <c r="H84" s="109">
        <v>0</v>
      </c>
      <c r="I84" s="178">
        <v>0</v>
      </c>
      <c r="J84" s="109">
        <v>0</v>
      </c>
      <c r="K84" s="215">
        <v>0</v>
      </c>
      <c r="L84" s="174">
        <f t="shared" si="8"/>
        <v>0</v>
      </c>
      <c r="M84" s="254">
        <v>0</v>
      </c>
      <c r="N84" s="177">
        <v>0</v>
      </c>
      <c r="O84" s="256">
        <f t="shared" si="9"/>
        <v>0</v>
      </c>
      <c r="P84" s="257">
        <f t="shared" si="10"/>
        <v>0</v>
      </c>
      <c r="Q84" s="291">
        <v>0</v>
      </c>
      <c r="R84" s="323">
        <v>0</v>
      </c>
      <c r="S84" s="291">
        <v>0</v>
      </c>
      <c r="T84" s="178">
        <v>0</v>
      </c>
      <c r="U84" s="291">
        <v>0</v>
      </c>
      <c r="V84" s="177">
        <v>0</v>
      </c>
      <c r="W84" s="327">
        <f t="shared" si="11"/>
        <v>0</v>
      </c>
      <c r="X84" s="195">
        <f t="shared" si="12"/>
        <v>0</v>
      </c>
      <c r="Y84" s="291">
        <v>0</v>
      </c>
      <c r="Z84" s="322">
        <v>0</v>
      </c>
      <c r="AA84" s="291">
        <v>0</v>
      </c>
      <c r="AB84" s="109">
        <v>0</v>
      </c>
      <c r="AC84" s="291">
        <v>0</v>
      </c>
      <c r="AD84" s="322">
        <v>0</v>
      </c>
      <c r="AE84" s="195">
        <f t="shared" si="13"/>
        <v>0</v>
      </c>
    </row>
    <row r="85" spans="1:31" x14ac:dyDescent="0.25">
      <c r="A85" s="543"/>
      <c r="B85" s="556"/>
      <c r="C85" s="18" t="s">
        <v>8</v>
      </c>
      <c r="D85" s="111">
        <v>0</v>
      </c>
      <c r="E85" s="109">
        <v>0</v>
      </c>
      <c r="F85" s="109">
        <v>0</v>
      </c>
      <c r="G85" s="154">
        <f t="shared" si="7"/>
        <v>0</v>
      </c>
      <c r="H85" s="109">
        <v>0</v>
      </c>
      <c r="I85" s="178">
        <v>0</v>
      </c>
      <c r="J85" s="109">
        <v>0</v>
      </c>
      <c r="K85" s="215">
        <v>0</v>
      </c>
      <c r="L85" s="174">
        <f t="shared" si="8"/>
        <v>0</v>
      </c>
      <c r="M85" s="254">
        <v>0</v>
      </c>
      <c r="N85" s="177">
        <v>0</v>
      </c>
      <c r="O85" s="256">
        <f t="shared" si="9"/>
        <v>0</v>
      </c>
      <c r="P85" s="257">
        <f t="shared" si="10"/>
        <v>0</v>
      </c>
      <c r="Q85" s="291">
        <v>0</v>
      </c>
      <c r="R85" s="323">
        <v>0</v>
      </c>
      <c r="S85" s="291">
        <v>0</v>
      </c>
      <c r="T85" s="178">
        <v>0</v>
      </c>
      <c r="U85" s="291"/>
      <c r="V85" s="177">
        <v>0</v>
      </c>
      <c r="W85" s="327">
        <f t="shared" si="11"/>
        <v>0</v>
      </c>
      <c r="X85" s="195">
        <f t="shared" si="12"/>
        <v>0</v>
      </c>
      <c r="Y85" s="291">
        <v>0</v>
      </c>
      <c r="Z85" s="322">
        <v>0</v>
      </c>
      <c r="AA85" s="291">
        <v>0</v>
      </c>
      <c r="AB85" s="109">
        <v>0</v>
      </c>
      <c r="AC85" s="291">
        <v>0</v>
      </c>
      <c r="AD85" s="322">
        <v>0</v>
      </c>
      <c r="AE85" s="195">
        <f t="shared" si="13"/>
        <v>0</v>
      </c>
    </row>
    <row r="86" spans="1:31" ht="15.75" thickBot="1" x14ac:dyDescent="0.3">
      <c r="A86" s="543"/>
      <c r="B86" s="557"/>
      <c r="C86" s="19" t="s">
        <v>9</v>
      </c>
      <c r="D86" s="111">
        <v>0</v>
      </c>
      <c r="E86" s="109">
        <v>0</v>
      </c>
      <c r="F86" s="109">
        <v>0</v>
      </c>
      <c r="G86" s="154">
        <f t="shared" si="7"/>
        <v>0</v>
      </c>
      <c r="H86" s="109">
        <v>0</v>
      </c>
      <c r="I86" s="178">
        <v>0</v>
      </c>
      <c r="J86" s="109">
        <v>0</v>
      </c>
      <c r="K86" s="215">
        <v>0</v>
      </c>
      <c r="L86" s="174">
        <f t="shared" si="8"/>
        <v>0</v>
      </c>
      <c r="M86" s="254">
        <v>0</v>
      </c>
      <c r="N86" s="177">
        <v>0</v>
      </c>
      <c r="O86" s="256">
        <f t="shared" si="9"/>
        <v>0</v>
      </c>
      <c r="P86" s="257">
        <f t="shared" si="10"/>
        <v>0</v>
      </c>
      <c r="Q86" s="292">
        <v>0</v>
      </c>
      <c r="R86" s="323">
        <v>0</v>
      </c>
      <c r="S86" s="292">
        <v>0</v>
      </c>
      <c r="T86" s="178">
        <v>0</v>
      </c>
      <c r="U86" s="292"/>
      <c r="V86" s="177">
        <v>0</v>
      </c>
      <c r="W86" s="327">
        <f t="shared" si="11"/>
        <v>0</v>
      </c>
      <c r="X86" s="195">
        <f t="shared" si="12"/>
        <v>0</v>
      </c>
      <c r="Y86" s="292">
        <v>0</v>
      </c>
      <c r="Z86" s="322">
        <v>0</v>
      </c>
      <c r="AA86" s="292">
        <v>0</v>
      </c>
      <c r="AB86" s="109">
        <v>0</v>
      </c>
      <c r="AC86" s="292">
        <v>0</v>
      </c>
      <c r="AD86" s="322">
        <v>0</v>
      </c>
      <c r="AE86" s="195">
        <f t="shared" si="13"/>
        <v>0</v>
      </c>
    </row>
    <row r="87" spans="1:31" x14ac:dyDescent="0.25">
      <c r="A87" s="543"/>
      <c r="B87" s="555" t="s">
        <v>173</v>
      </c>
      <c r="C87" s="18" t="s">
        <v>7</v>
      </c>
      <c r="D87" s="111">
        <v>0</v>
      </c>
      <c r="E87" s="109">
        <v>0</v>
      </c>
      <c r="F87" s="109">
        <v>0</v>
      </c>
      <c r="G87" s="154">
        <f t="shared" si="7"/>
        <v>0</v>
      </c>
      <c r="H87" s="109">
        <v>0</v>
      </c>
      <c r="I87" s="178">
        <v>0</v>
      </c>
      <c r="J87" s="109">
        <v>0</v>
      </c>
      <c r="K87" s="215">
        <v>0</v>
      </c>
      <c r="L87" s="174">
        <f t="shared" si="8"/>
        <v>0</v>
      </c>
      <c r="M87" s="254">
        <v>0</v>
      </c>
      <c r="N87" s="177">
        <v>0</v>
      </c>
      <c r="O87" s="256">
        <f t="shared" si="9"/>
        <v>0</v>
      </c>
      <c r="P87" s="257">
        <f t="shared" si="10"/>
        <v>0</v>
      </c>
      <c r="Q87" s="291">
        <v>0</v>
      </c>
      <c r="R87" s="323">
        <v>0</v>
      </c>
      <c r="S87" s="291">
        <v>0</v>
      </c>
      <c r="T87" s="178">
        <v>0</v>
      </c>
      <c r="U87" s="291">
        <v>0</v>
      </c>
      <c r="V87" s="177">
        <v>0</v>
      </c>
      <c r="W87" s="327">
        <f t="shared" si="11"/>
        <v>0</v>
      </c>
      <c r="X87" s="195">
        <f t="shared" si="12"/>
        <v>0</v>
      </c>
      <c r="Y87" s="291">
        <v>0</v>
      </c>
      <c r="Z87" s="322">
        <v>0</v>
      </c>
      <c r="AA87" s="291">
        <v>0</v>
      </c>
      <c r="AB87" s="109">
        <v>0</v>
      </c>
      <c r="AC87" s="291">
        <v>0</v>
      </c>
      <c r="AD87" s="322">
        <v>0</v>
      </c>
      <c r="AE87" s="195">
        <f t="shared" si="13"/>
        <v>0</v>
      </c>
    </row>
    <row r="88" spans="1:31" x14ac:dyDescent="0.25">
      <c r="A88" s="543"/>
      <c r="B88" s="556"/>
      <c r="C88" s="18" t="s">
        <v>8</v>
      </c>
      <c r="D88" s="111">
        <v>0</v>
      </c>
      <c r="E88" s="109">
        <v>0</v>
      </c>
      <c r="F88" s="109">
        <v>0</v>
      </c>
      <c r="G88" s="154">
        <f t="shared" si="7"/>
        <v>0</v>
      </c>
      <c r="H88" s="109">
        <v>0</v>
      </c>
      <c r="I88" s="178">
        <v>0</v>
      </c>
      <c r="J88" s="109">
        <v>0</v>
      </c>
      <c r="K88" s="215">
        <v>0</v>
      </c>
      <c r="L88" s="174">
        <f t="shared" si="8"/>
        <v>0</v>
      </c>
      <c r="M88" s="254">
        <v>0</v>
      </c>
      <c r="N88" s="177">
        <v>0</v>
      </c>
      <c r="O88" s="256">
        <f t="shared" si="9"/>
        <v>0</v>
      </c>
      <c r="P88" s="257">
        <f t="shared" si="10"/>
        <v>0</v>
      </c>
      <c r="Q88" s="291">
        <v>0</v>
      </c>
      <c r="R88" s="323">
        <v>0</v>
      </c>
      <c r="S88" s="291">
        <v>0</v>
      </c>
      <c r="T88" s="178">
        <v>0</v>
      </c>
      <c r="U88" s="291"/>
      <c r="V88" s="177">
        <v>0</v>
      </c>
      <c r="W88" s="327">
        <f t="shared" si="11"/>
        <v>0</v>
      </c>
      <c r="X88" s="195">
        <f t="shared" si="12"/>
        <v>0</v>
      </c>
      <c r="Y88" s="291">
        <v>0</v>
      </c>
      <c r="Z88" s="322">
        <v>0</v>
      </c>
      <c r="AA88" s="291">
        <v>0</v>
      </c>
      <c r="AB88" s="109">
        <v>0</v>
      </c>
      <c r="AC88" s="291">
        <v>0</v>
      </c>
      <c r="AD88" s="322">
        <v>0</v>
      </c>
      <c r="AE88" s="195">
        <f t="shared" si="13"/>
        <v>0</v>
      </c>
    </row>
    <row r="89" spans="1:31" ht="15.75" thickBot="1" x14ac:dyDescent="0.3">
      <c r="A89" s="543"/>
      <c r="B89" s="557"/>
      <c r="C89" s="19" t="s">
        <v>9</v>
      </c>
      <c r="D89" s="111">
        <v>0</v>
      </c>
      <c r="E89" s="109">
        <v>0</v>
      </c>
      <c r="F89" s="109">
        <v>0</v>
      </c>
      <c r="G89" s="154">
        <f t="shared" si="7"/>
        <v>0</v>
      </c>
      <c r="H89" s="109">
        <v>0</v>
      </c>
      <c r="I89" s="178">
        <v>0</v>
      </c>
      <c r="J89" s="109">
        <v>0</v>
      </c>
      <c r="K89" s="215">
        <v>0</v>
      </c>
      <c r="L89" s="174">
        <f t="shared" si="8"/>
        <v>0</v>
      </c>
      <c r="M89" s="254">
        <v>0</v>
      </c>
      <c r="N89" s="177">
        <v>0</v>
      </c>
      <c r="O89" s="256">
        <f t="shared" si="9"/>
        <v>0</v>
      </c>
      <c r="P89" s="257">
        <f t="shared" si="10"/>
        <v>0</v>
      </c>
      <c r="Q89" s="292">
        <v>0</v>
      </c>
      <c r="R89" s="323">
        <v>0</v>
      </c>
      <c r="S89" s="292">
        <v>0</v>
      </c>
      <c r="T89" s="178">
        <v>0</v>
      </c>
      <c r="U89" s="292"/>
      <c r="V89" s="177">
        <v>0</v>
      </c>
      <c r="W89" s="327">
        <f t="shared" si="11"/>
        <v>0</v>
      </c>
      <c r="X89" s="195">
        <f t="shared" si="12"/>
        <v>0</v>
      </c>
      <c r="Y89" s="292">
        <v>0</v>
      </c>
      <c r="Z89" s="322">
        <v>0</v>
      </c>
      <c r="AA89" s="292">
        <v>0</v>
      </c>
      <c r="AB89" s="109">
        <v>0</v>
      </c>
      <c r="AC89" s="292">
        <v>0</v>
      </c>
      <c r="AD89" s="322">
        <v>0</v>
      </c>
      <c r="AE89" s="195">
        <f t="shared" si="13"/>
        <v>0</v>
      </c>
    </row>
    <row r="90" spans="1:31" x14ac:dyDescent="0.25">
      <c r="A90" s="543"/>
      <c r="B90" s="555" t="s">
        <v>174</v>
      </c>
      <c r="C90" s="18" t="s">
        <v>7</v>
      </c>
      <c r="D90" s="111">
        <v>1</v>
      </c>
      <c r="E90" s="109">
        <v>1</v>
      </c>
      <c r="F90" s="109">
        <v>1</v>
      </c>
      <c r="G90" s="154">
        <f t="shared" si="7"/>
        <v>3</v>
      </c>
      <c r="H90" s="109">
        <v>1</v>
      </c>
      <c r="I90" s="178">
        <v>0</v>
      </c>
      <c r="J90" s="109">
        <v>0</v>
      </c>
      <c r="K90" s="215">
        <v>0</v>
      </c>
      <c r="L90" s="174">
        <f t="shared" si="8"/>
        <v>4</v>
      </c>
      <c r="M90" s="254">
        <v>2</v>
      </c>
      <c r="N90" s="177">
        <v>0</v>
      </c>
      <c r="O90" s="256">
        <f t="shared" si="9"/>
        <v>3</v>
      </c>
      <c r="P90" s="257">
        <f t="shared" si="10"/>
        <v>6</v>
      </c>
      <c r="Q90" s="291">
        <v>0</v>
      </c>
      <c r="R90" s="323">
        <v>0</v>
      </c>
      <c r="S90" s="291">
        <v>0</v>
      </c>
      <c r="T90" s="178">
        <v>0</v>
      </c>
      <c r="U90" s="291">
        <v>0</v>
      </c>
      <c r="V90" s="177">
        <v>0</v>
      </c>
      <c r="W90" s="327">
        <f t="shared" si="11"/>
        <v>0</v>
      </c>
      <c r="X90" s="195">
        <f t="shared" si="12"/>
        <v>6</v>
      </c>
      <c r="Y90" s="291">
        <v>3</v>
      </c>
      <c r="Z90" s="322">
        <v>0</v>
      </c>
      <c r="AA90" s="291">
        <v>0</v>
      </c>
      <c r="AB90" s="109">
        <v>0</v>
      </c>
      <c r="AC90" s="291">
        <v>0</v>
      </c>
      <c r="AD90" s="322">
        <v>0</v>
      </c>
      <c r="AE90" s="195">
        <f t="shared" si="13"/>
        <v>9</v>
      </c>
    </row>
    <row r="91" spans="1:31" x14ac:dyDescent="0.25">
      <c r="A91" s="543"/>
      <c r="B91" s="556"/>
      <c r="C91" s="18" t="s">
        <v>8</v>
      </c>
      <c r="D91" s="111">
        <v>0</v>
      </c>
      <c r="E91" s="109">
        <v>0</v>
      </c>
      <c r="F91" s="109">
        <v>0</v>
      </c>
      <c r="G91" s="154">
        <f t="shared" si="7"/>
        <v>0</v>
      </c>
      <c r="H91" s="109">
        <v>0</v>
      </c>
      <c r="I91" s="178">
        <v>0</v>
      </c>
      <c r="J91" s="109">
        <v>0</v>
      </c>
      <c r="K91" s="215">
        <v>0</v>
      </c>
      <c r="L91" s="174">
        <f t="shared" si="8"/>
        <v>0</v>
      </c>
      <c r="M91" s="254">
        <v>0</v>
      </c>
      <c r="N91" s="177">
        <v>0</v>
      </c>
      <c r="O91" s="256">
        <f t="shared" si="9"/>
        <v>0</v>
      </c>
      <c r="P91" s="257">
        <f t="shared" si="10"/>
        <v>0</v>
      </c>
      <c r="Q91" s="291">
        <v>0</v>
      </c>
      <c r="R91" s="323">
        <v>0</v>
      </c>
      <c r="S91" s="291">
        <v>0</v>
      </c>
      <c r="T91" s="178">
        <v>0</v>
      </c>
      <c r="U91" s="291">
        <v>0</v>
      </c>
      <c r="V91" s="177">
        <v>0</v>
      </c>
      <c r="W91" s="327">
        <f t="shared" si="11"/>
        <v>0</v>
      </c>
      <c r="X91" s="195">
        <f t="shared" si="12"/>
        <v>0</v>
      </c>
      <c r="Y91" s="291">
        <v>0</v>
      </c>
      <c r="Z91" s="322">
        <v>0</v>
      </c>
      <c r="AA91" s="291">
        <v>0</v>
      </c>
      <c r="AB91" s="109">
        <v>0</v>
      </c>
      <c r="AC91" s="291">
        <v>0</v>
      </c>
      <c r="AD91" s="322">
        <v>0</v>
      </c>
      <c r="AE91" s="195">
        <f t="shared" si="13"/>
        <v>0</v>
      </c>
    </row>
    <row r="92" spans="1:31" ht="15.75" thickBot="1" x14ac:dyDescent="0.3">
      <c r="A92" s="543"/>
      <c r="B92" s="557"/>
      <c r="C92" s="19" t="s">
        <v>9</v>
      </c>
      <c r="D92" s="111">
        <v>0</v>
      </c>
      <c r="E92" s="109">
        <v>0</v>
      </c>
      <c r="F92" s="109">
        <v>1</v>
      </c>
      <c r="G92" s="154">
        <f t="shared" si="7"/>
        <v>1</v>
      </c>
      <c r="H92" s="109">
        <v>0</v>
      </c>
      <c r="I92" s="178">
        <v>0</v>
      </c>
      <c r="J92" s="109">
        <v>0</v>
      </c>
      <c r="K92" s="215">
        <v>0</v>
      </c>
      <c r="L92" s="174">
        <f t="shared" si="8"/>
        <v>1</v>
      </c>
      <c r="M92" s="254">
        <v>2</v>
      </c>
      <c r="N92" s="177">
        <v>0</v>
      </c>
      <c r="O92" s="256">
        <f t="shared" si="9"/>
        <v>2</v>
      </c>
      <c r="P92" s="257">
        <f t="shared" si="10"/>
        <v>3</v>
      </c>
      <c r="Q92" s="292">
        <v>1</v>
      </c>
      <c r="R92" s="323">
        <v>0</v>
      </c>
      <c r="S92" s="292">
        <v>0</v>
      </c>
      <c r="T92" s="178">
        <v>0</v>
      </c>
      <c r="U92" s="292">
        <v>1</v>
      </c>
      <c r="V92" s="177">
        <v>0</v>
      </c>
      <c r="W92" s="327">
        <f t="shared" si="11"/>
        <v>2</v>
      </c>
      <c r="X92" s="195">
        <f t="shared" si="12"/>
        <v>5</v>
      </c>
      <c r="Y92" s="292">
        <v>0</v>
      </c>
      <c r="Z92" s="322">
        <v>0</v>
      </c>
      <c r="AA92" s="292">
        <v>0</v>
      </c>
      <c r="AB92" s="109">
        <v>0</v>
      </c>
      <c r="AC92" s="292">
        <v>0</v>
      </c>
      <c r="AD92" s="322">
        <v>0</v>
      </c>
      <c r="AE92" s="195">
        <f t="shared" si="13"/>
        <v>5</v>
      </c>
    </row>
    <row r="93" spans="1:31" x14ac:dyDescent="0.25">
      <c r="A93" s="543"/>
      <c r="B93" s="555" t="s">
        <v>175</v>
      </c>
      <c r="C93" s="18" t="s">
        <v>7</v>
      </c>
      <c r="D93" s="111">
        <v>2</v>
      </c>
      <c r="E93" s="109">
        <v>1</v>
      </c>
      <c r="F93" s="109">
        <v>7</v>
      </c>
      <c r="G93" s="154">
        <f t="shared" si="7"/>
        <v>10</v>
      </c>
      <c r="H93" s="109">
        <v>3</v>
      </c>
      <c r="I93" s="178">
        <v>0</v>
      </c>
      <c r="J93" s="109">
        <v>0</v>
      </c>
      <c r="K93" s="215">
        <v>0</v>
      </c>
      <c r="L93" s="174">
        <f t="shared" si="8"/>
        <v>13</v>
      </c>
      <c r="M93" s="254">
        <v>9</v>
      </c>
      <c r="N93" s="177">
        <v>1</v>
      </c>
      <c r="O93" s="256">
        <f t="shared" si="9"/>
        <v>13</v>
      </c>
      <c r="P93" s="257">
        <f t="shared" si="10"/>
        <v>23</v>
      </c>
      <c r="Q93" s="291">
        <v>6</v>
      </c>
      <c r="R93" s="323">
        <v>1</v>
      </c>
      <c r="S93" s="291">
        <v>8</v>
      </c>
      <c r="T93" s="178">
        <v>1</v>
      </c>
      <c r="U93" s="291">
        <v>6</v>
      </c>
      <c r="V93" s="177">
        <v>1</v>
      </c>
      <c r="W93" s="327">
        <f t="shared" si="11"/>
        <v>23</v>
      </c>
      <c r="X93" s="195">
        <f t="shared" si="12"/>
        <v>46</v>
      </c>
      <c r="Y93" s="291">
        <v>7</v>
      </c>
      <c r="Z93" s="322">
        <v>0</v>
      </c>
      <c r="AA93" s="291">
        <v>6</v>
      </c>
      <c r="AB93" s="109">
        <v>1</v>
      </c>
      <c r="AC93" s="291">
        <v>2</v>
      </c>
      <c r="AD93" s="322">
        <v>0</v>
      </c>
      <c r="AE93" s="195">
        <f t="shared" si="13"/>
        <v>62</v>
      </c>
    </row>
    <row r="94" spans="1:31" x14ac:dyDescent="0.25">
      <c r="A94" s="543"/>
      <c r="B94" s="556"/>
      <c r="C94" s="18" t="s">
        <v>8</v>
      </c>
      <c r="D94" s="111">
        <v>0</v>
      </c>
      <c r="E94" s="109">
        <v>2</v>
      </c>
      <c r="F94" s="109">
        <v>1</v>
      </c>
      <c r="G94" s="154">
        <f t="shared" si="7"/>
        <v>3</v>
      </c>
      <c r="H94" s="109">
        <v>0</v>
      </c>
      <c r="I94" s="178">
        <v>0</v>
      </c>
      <c r="J94" s="109">
        <v>0</v>
      </c>
      <c r="K94" s="215">
        <v>0</v>
      </c>
      <c r="L94" s="174">
        <f t="shared" si="8"/>
        <v>3</v>
      </c>
      <c r="M94" s="254">
        <v>0</v>
      </c>
      <c r="N94" s="177">
        <v>0</v>
      </c>
      <c r="O94" s="256">
        <f t="shared" si="9"/>
        <v>0</v>
      </c>
      <c r="P94" s="257">
        <f t="shared" si="10"/>
        <v>3</v>
      </c>
      <c r="Q94" s="291">
        <v>0</v>
      </c>
      <c r="R94" s="323">
        <v>0</v>
      </c>
      <c r="S94" s="291">
        <v>0</v>
      </c>
      <c r="T94" s="178">
        <v>0</v>
      </c>
      <c r="U94" s="291">
        <v>0</v>
      </c>
      <c r="V94" s="177">
        <v>0</v>
      </c>
      <c r="W94" s="327">
        <f t="shared" si="11"/>
        <v>0</v>
      </c>
      <c r="X94" s="195">
        <f t="shared" si="12"/>
        <v>3</v>
      </c>
      <c r="Y94" s="291">
        <v>0</v>
      </c>
      <c r="Z94" s="322">
        <v>0</v>
      </c>
      <c r="AA94" s="291">
        <v>0</v>
      </c>
      <c r="AB94" s="109">
        <v>0</v>
      </c>
      <c r="AC94" s="291">
        <v>0</v>
      </c>
      <c r="AD94" s="322">
        <v>0</v>
      </c>
      <c r="AE94" s="195">
        <f t="shared" si="13"/>
        <v>3</v>
      </c>
    </row>
    <row r="95" spans="1:31" ht="15.75" thickBot="1" x14ac:dyDescent="0.3">
      <c r="A95" s="543"/>
      <c r="B95" s="557"/>
      <c r="C95" s="19" t="s">
        <v>9</v>
      </c>
      <c r="D95" s="111">
        <v>2</v>
      </c>
      <c r="E95" s="109">
        <v>1</v>
      </c>
      <c r="F95" s="109">
        <v>3</v>
      </c>
      <c r="G95" s="154">
        <f t="shared" si="7"/>
        <v>6</v>
      </c>
      <c r="H95" s="109">
        <v>0</v>
      </c>
      <c r="I95" s="178">
        <v>2</v>
      </c>
      <c r="J95" s="109">
        <v>0</v>
      </c>
      <c r="K95" s="215">
        <v>0</v>
      </c>
      <c r="L95" s="174">
        <f t="shared" si="8"/>
        <v>6</v>
      </c>
      <c r="M95" s="254">
        <v>4</v>
      </c>
      <c r="N95" s="177">
        <v>0</v>
      </c>
      <c r="O95" s="256">
        <f t="shared" si="9"/>
        <v>6</v>
      </c>
      <c r="P95" s="257">
        <f t="shared" si="10"/>
        <v>12</v>
      </c>
      <c r="Q95" s="292">
        <v>4</v>
      </c>
      <c r="R95" s="323">
        <v>2</v>
      </c>
      <c r="S95" s="292">
        <v>11</v>
      </c>
      <c r="T95" s="178">
        <v>2</v>
      </c>
      <c r="U95" s="292">
        <v>6</v>
      </c>
      <c r="V95" s="177">
        <v>1</v>
      </c>
      <c r="W95" s="327">
        <f t="shared" si="11"/>
        <v>26</v>
      </c>
      <c r="X95" s="195">
        <f t="shared" si="12"/>
        <v>38</v>
      </c>
      <c r="Y95" s="292">
        <v>5</v>
      </c>
      <c r="Z95" s="322">
        <v>0</v>
      </c>
      <c r="AA95" s="292">
        <v>2</v>
      </c>
      <c r="AB95" s="109">
        <v>1</v>
      </c>
      <c r="AC95" s="292">
        <v>3</v>
      </c>
      <c r="AD95" s="322">
        <v>0</v>
      </c>
      <c r="AE95" s="195">
        <f t="shared" si="13"/>
        <v>49</v>
      </c>
    </row>
    <row r="96" spans="1:31" x14ac:dyDescent="0.25">
      <c r="A96" s="543"/>
      <c r="B96" s="555" t="s">
        <v>176</v>
      </c>
      <c r="C96" s="18" t="s">
        <v>7</v>
      </c>
      <c r="D96" s="111">
        <v>0</v>
      </c>
      <c r="E96" s="109">
        <v>0</v>
      </c>
      <c r="F96" s="109">
        <v>0</v>
      </c>
      <c r="G96" s="154">
        <f t="shared" si="7"/>
        <v>0</v>
      </c>
      <c r="H96" s="109">
        <v>0</v>
      </c>
      <c r="I96" s="178">
        <v>0</v>
      </c>
      <c r="J96" s="109">
        <v>0</v>
      </c>
      <c r="K96" s="215">
        <v>0</v>
      </c>
      <c r="L96" s="174">
        <f t="shared" si="8"/>
        <v>0</v>
      </c>
      <c r="M96" s="254">
        <v>0</v>
      </c>
      <c r="N96" s="177">
        <v>0</v>
      </c>
      <c r="O96" s="256">
        <f t="shared" si="9"/>
        <v>0</v>
      </c>
      <c r="P96" s="257">
        <f t="shared" si="10"/>
        <v>0</v>
      </c>
      <c r="Q96" s="291">
        <v>0</v>
      </c>
      <c r="R96" s="323">
        <v>0</v>
      </c>
      <c r="S96" s="291">
        <v>0</v>
      </c>
      <c r="T96" s="178">
        <v>0</v>
      </c>
      <c r="U96" s="291">
        <v>0</v>
      </c>
      <c r="V96" s="177">
        <v>0</v>
      </c>
      <c r="W96" s="327">
        <f t="shared" si="11"/>
        <v>0</v>
      </c>
      <c r="X96" s="195">
        <f t="shared" si="12"/>
        <v>0</v>
      </c>
      <c r="Y96" s="291">
        <v>0</v>
      </c>
      <c r="Z96" s="322">
        <v>0</v>
      </c>
      <c r="AA96" s="291">
        <v>0</v>
      </c>
      <c r="AB96" s="109">
        <v>0</v>
      </c>
      <c r="AC96" s="291">
        <v>0</v>
      </c>
      <c r="AD96" s="322">
        <v>0</v>
      </c>
      <c r="AE96" s="195">
        <f t="shared" si="13"/>
        <v>0</v>
      </c>
    </row>
    <row r="97" spans="1:31" x14ac:dyDescent="0.25">
      <c r="A97" s="543"/>
      <c r="B97" s="556"/>
      <c r="C97" s="18" t="s">
        <v>8</v>
      </c>
      <c r="D97" s="111">
        <v>0</v>
      </c>
      <c r="E97" s="109">
        <v>0</v>
      </c>
      <c r="F97" s="109">
        <v>0</v>
      </c>
      <c r="G97" s="154">
        <f t="shared" si="7"/>
        <v>0</v>
      </c>
      <c r="H97" s="109">
        <v>0</v>
      </c>
      <c r="I97" s="178">
        <v>0</v>
      </c>
      <c r="J97" s="109">
        <v>0</v>
      </c>
      <c r="K97" s="215">
        <v>0</v>
      </c>
      <c r="L97" s="174">
        <f t="shared" si="8"/>
        <v>0</v>
      </c>
      <c r="M97" s="254">
        <v>0</v>
      </c>
      <c r="N97" s="177">
        <v>0</v>
      </c>
      <c r="O97" s="256">
        <f t="shared" si="9"/>
        <v>0</v>
      </c>
      <c r="P97" s="257">
        <f t="shared" si="10"/>
        <v>0</v>
      </c>
      <c r="Q97" s="291">
        <v>0</v>
      </c>
      <c r="R97" s="323">
        <v>0</v>
      </c>
      <c r="S97" s="291">
        <v>0</v>
      </c>
      <c r="T97" s="178">
        <v>0</v>
      </c>
      <c r="U97" s="291"/>
      <c r="V97" s="177">
        <v>0</v>
      </c>
      <c r="W97" s="327">
        <f t="shared" si="11"/>
        <v>0</v>
      </c>
      <c r="X97" s="195">
        <f t="shared" si="12"/>
        <v>0</v>
      </c>
      <c r="Y97" s="291">
        <v>0</v>
      </c>
      <c r="Z97" s="322">
        <v>0</v>
      </c>
      <c r="AA97" s="291">
        <v>0</v>
      </c>
      <c r="AB97" s="109">
        <v>0</v>
      </c>
      <c r="AC97" s="291">
        <v>0</v>
      </c>
      <c r="AD97" s="322">
        <v>0</v>
      </c>
      <c r="AE97" s="195">
        <f t="shared" si="13"/>
        <v>0</v>
      </c>
    </row>
    <row r="98" spans="1:31" ht="15.75" thickBot="1" x14ac:dyDescent="0.3">
      <c r="A98" s="543"/>
      <c r="B98" s="557"/>
      <c r="C98" s="19" t="s">
        <v>9</v>
      </c>
      <c r="D98" s="111">
        <v>0</v>
      </c>
      <c r="E98" s="109">
        <v>0</v>
      </c>
      <c r="F98" s="109">
        <v>0</v>
      </c>
      <c r="G98" s="154">
        <f t="shared" si="7"/>
        <v>0</v>
      </c>
      <c r="H98" s="109">
        <v>0</v>
      </c>
      <c r="I98" s="178">
        <v>0</v>
      </c>
      <c r="J98" s="109">
        <v>0</v>
      </c>
      <c r="K98" s="215">
        <v>0</v>
      </c>
      <c r="L98" s="174">
        <f t="shared" si="8"/>
        <v>0</v>
      </c>
      <c r="M98" s="254">
        <v>0</v>
      </c>
      <c r="N98" s="177">
        <v>0</v>
      </c>
      <c r="O98" s="256">
        <f t="shared" si="9"/>
        <v>0</v>
      </c>
      <c r="P98" s="257">
        <f t="shared" si="10"/>
        <v>0</v>
      </c>
      <c r="Q98" s="292">
        <v>0</v>
      </c>
      <c r="R98" s="323">
        <v>0</v>
      </c>
      <c r="S98" s="292">
        <v>0</v>
      </c>
      <c r="T98" s="178">
        <v>0</v>
      </c>
      <c r="U98" s="292"/>
      <c r="V98" s="177">
        <v>0</v>
      </c>
      <c r="W98" s="327">
        <f t="shared" si="11"/>
        <v>0</v>
      </c>
      <c r="X98" s="195">
        <f t="shared" si="12"/>
        <v>0</v>
      </c>
      <c r="Y98" s="292">
        <v>0</v>
      </c>
      <c r="Z98" s="322">
        <v>0</v>
      </c>
      <c r="AA98" s="292">
        <v>0</v>
      </c>
      <c r="AB98" s="109">
        <v>0</v>
      </c>
      <c r="AC98" s="292">
        <v>0</v>
      </c>
      <c r="AD98" s="322">
        <v>0</v>
      </c>
      <c r="AE98" s="195">
        <f t="shared" si="13"/>
        <v>0</v>
      </c>
    </row>
    <row r="99" spans="1:31" x14ac:dyDescent="0.25">
      <c r="A99" s="543"/>
      <c r="B99" s="555" t="s">
        <v>177</v>
      </c>
      <c r="C99" s="18" t="s">
        <v>7</v>
      </c>
      <c r="D99" s="111">
        <v>6</v>
      </c>
      <c r="E99" s="109">
        <v>4</v>
      </c>
      <c r="F99" s="109">
        <v>2</v>
      </c>
      <c r="G99" s="154">
        <f t="shared" si="7"/>
        <v>12</v>
      </c>
      <c r="H99" s="109">
        <v>1</v>
      </c>
      <c r="I99" s="178">
        <v>0</v>
      </c>
      <c r="J99" s="109">
        <v>3</v>
      </c>
      <c r="K99" s="215">
        <v>0</v>
      </c>
      <c r="L99" s="174">
        <f t="shared" si="8"/>
        <v>16</v>
      </c>
      <c r="M99" s="254">
        <v>4</v>
      </c>
      <c r="N99" s="177">
        <v>0</v>
      </c>
      <c r="O99" s="256">
        <f t="shared" si="9"/>
        <v>8</v>
      </c>
      <c r="P99" s="257">
        <f t="shared" si="10"/>
        <v>20</v>
      </c>
      <c r="Q99" s="291">
        <v>1</v>
      </c>
      <c r="R99" s="323">
        <v>0</v>
      </c>
      <c r="S99" s="291">
        <v>2</v>
      </c>
      <c r="T99" s="178">
        <v>0</v>
      </c>
      <c r="U99" s="291">
        <v>1</v>
      </c>
      <c r="V99" s="177">
        <v>0</v>
      </c>
      <c r="W99" s="327">
        <f t="shared" si="11"/>
        <v>4</v>
      </c>
      <c r="X99" s="195">
        <f t="shared" si="12"/>
        <v>24</v>
      </c>
      <c r="Y99" s="291">
        <v>4</v>
      </c>
      <c r="Z99" s="322">
        <v>0</v>
      </c>
      <c r="AA99" s="291">
        <v>0</v>
      </c>
      <c r="AB99" s="109">
        <v>0</v>
      </c>
      <c r="AC99" s="291">
        <v>1</v>
      </c>
      <c r="AD99" s="322">
        <v>1</v>
      </c>
      <c r="AE99" s="195">
        <f t="shared" si="13"/>
        <v>30</v>
      </c>
    </row>
    <row r="100" spans="1:31" x14ac:dyDescent="0.25">
      <c r="A100" s="543"/>
      <c r="B100" s="556"/>
      <c r="C100" s="18" t="s">
        <v>8</v>
      </c>
      <c r="D100" s="111">
        <v>3</v>
      </c>
      <c r="E100" s="109">
        <v>3</v>
      </c>
      <c r="F100" s="109">
        <v>0</v>
      </c>
      <c r="G100" s="154">
        <f t="shared" si="7"/>
        <v>6</v>
      </c>
      <c r="H100" s="109">
        <v>1</v>
      </c>
      <c r="I100" s="178">
        <v>0</v>
      </c>
      <c r="J100" s="109">
        <v>0</v>
      </c>
      <c r="K100" s="215">
        <v>0</v>
      </c>
      <c r="L100" s="174">
        <f t="shared" si="8"/>
        <v>7</v>
      </c>
      <c r="M100" s="254">
        <v>1</v>
      </c>
      <c r="N100" s="177">
        <v>0</v>
      </c>
      <c r="O100" s="256">
        <f t="shared" si="9"/>
        <v>2</v>
      </c>
      <c r="P100" s="257">
        <f t="shared" si="10"/>
        <v>8</v>
      </c>
      <c r="Q100" s="291">
        <v>6</v>
      </c>
      <c r="R100" s="323">
        <v>0</v>
      </c>
      <c r="S100" s="291">
        <v>1</v>
      </c>
      <c r="T100" s="178">
        <v>0</v>
      </c>
      <c r="U100" s="291">
        <v>0</v>
      </c>
      <c r="V100" s="177">
        <v>0</v>
      </c>
      <c r="W100" s="327">
        <f t="shared" si="11"/>
        <v>7</v>
      </c>
      <c r="X100" s="195">
        <f t="shared" si="12"/>
        <v>15</v>
      </c>
      <c r="Y100" s="291">
        <v>2</v>
      </c>
      <c r="Z100" s="322">
        <v>0</v>
      </c>
      <c r="AA100" s="291">
        <v>0</v>
      </c>
      <c r="AB100" s="109">
        <v>0</v>
      </c>
      <c r="AC100" s="291">
        <v>0</v>
      </c>
      <c r="AD100" s="322">
        <v>0</v>
      </c>
      <c r="AE100" s="195">
        <f t="shared" si="13"/>
        <v>17</v>
      </c>
    </row>
    <row r="101" spans="1:31" ht="15.75" thickBot="1" x14ac:dyDescent="0.3">
      <c r="A101" s="543"/>
      <c r="B101" s="557"/>
      <c r="C101" s="19" t="s">
        <v>9</v>
      </c>
      <c r="D101" s="111">
        <v>1</v>
      </c>
      <c r="E101" s="109">
        <v>2</v>
      </c>
      <c r="F101" s="109">
        <v>1</v>
      </c>
      <c r="G101" s="154">
        <f t="shared" si="7"/>
        <v>4</v>
      </c>
      <c r="H101" s="109">
        <v>2</v>
      </c>
      <c r="I101" s="178">
        <v>0</v>
      </c>
      <c r="J101" s="109">
        <v>1</v>
      </c>
      <c r="K101" s="215">
        <v>1</v>
      </c>
      <c r="L101" s="174">
        <f t="shared" si="8"/>
        <v>7</v>
      </c>
      <c r="M101" s="254">
        <v>3</v>
      </c>
      <c r="N101" s="177">
        <v>0</v>
      </c>
      <c r="O101" s="256">
        <f t="shared" si="9"/>
        <v>7</v>
      </c>
      <c r="P101" s="257">
        <f t="shared" si="10"/>
        <v>11</v>
      </c>
      <c r="Q101" s="292">
        <v>2</v>
      </c>
      <c r="R101" s="323">
        <v>0</v>
      </c>
      <c r="S101" s="292">
        <v>8</v>
      </c>
      <c r="T101" s="178">
        <v>0</v>
      </c>
      <c r="U101" s="292">
        <v>6</v>
      </c>
      <c r="V101" s="177">
        <v>0</v>
      </c>
      <c r="W101" s="327">
        <f t="shared" si="11"/>
        <v>16</v>
      </c>
      <c r="X101" s="195">
        <f t="shared" si="12"/>
        <v>27</v>
      </c>
      <c r="Y101" s="292">
        <v>7</v>
      </c>
      <c r="Z101" s="322">
        <v>1</v>
      </c>
      <c r="AA101" s="292">
        <v>2</v>
      </c>
      <c r="AB101" s="109">
        <v>1</v>
      </c>
      <c r="AC101" s="292">
        <v>4</v>
      </c>
      <c r="AD101" s="322">
        <v>1</v>
      </c>
      <c r="AE101" s="195">
        <f t="shared" si="13"/>
        <v>43</v>
      </c>
    </row>
    <row r="102" spans="1:31" x14ac:dyDescent="0.25">
      <c r="A102" s="543"/>
      <c r="B102" s="555" t="s">
        <v>178</v>
      </c>
      <c r="C102" s="18" t="s">
        <v>7</v>
      </c>
      <c r="D102" s="111">
        <v>2</v>
      </c>
      <c r="E102" s="109">
        <v>4</v>
      </c>
      <c r="F102" s="109">
        <v>4</v>
      </c>
      <c r="G102" s="154">
        <f t="shared" si="7"/>
        <v>10</v>
      </c>
      <c r="H102" s="109">
        <v>0</v>
      </c>
      <c r="I102" s="178">
        <v>1</v>
      </c>
      <c r="J102" s="109">
        <v>4</v>
      </c>
      <c r="K102" s="215">
        <v>0</v>
      </c>
      <c r="L102" s="174">
        <f t="shared" si="8"/>
        <v>14</v>
      </c>
      <c r="M102" s="254">
        <v>5</v>
      </c>
      <c r="N102" s="177">
        <v>1</v>
      </c>
      <c r="O102" s="256">
        <f t="shared" si="9"/>
        <v>11</v>
      </c>
      <c r="P102" s="257">
        <f t="shared" si="10"/>
        <v>21</v>
      </c>
      <c r="Q102" s="291">
        <v>5</v>
      </c>
      <c r="R102" s="323">
        <v>0</v>
      </c>
      <c r="S102" s="291">
        <v>1</v>
      </c>
      <c r="T102" s="178">
        <v>0</v>
      </c>
      <c r="U102" s="291">
        <v>2</v>
      </c>
      <c r="V102" s="177">
        <v>0</v>
      </c>
      <c r="W102" s="327">
        <f t="shared" si="11"/>
        <v>8</v>
      </c>
      <c r="X102" s="195">
        <f t="shared" si="12"/>
        <v>29</v>
      </c>
      <c r="Y102" s="291">
        <v>0</v>
      </c>
      <c r="Z102" s="322">
        <v>0</v>
      </c>
      <c r="AA102" s="291">
        <v>1</v>
      </c>
      <c r="AB102" s="109">
        <v>0</v>
      </c>
      <c r="AC102" s="291">
        <v>1</v>
      </c>
      <c r="AD102" s="322">
        <v>0</v>
      </c>
      <c r="AE102" s="195">
        <f t="shared" si="13"/>
        <v>31</v>
      </c>
    </row>
    <row r="103" spans="1:31" x14ac:dyDescent="0.25">
      <c r="A103" s="543"/>
      <c r="B103" s="556"/>
      <c r="C103" s="18" t="s">
        <v>8</v>
      </c>
      <c r="D103" s="111">
        <v>2</v>
      </c>
      <c r="E103" s="109">
        <v>3</v>
      </c>
      <c r="F103" s="109">
        <v>3</v>
      </c>
      <c r="G103" s="154">
        <f t="shared" si="7"/>
        <v>8</v>
      </c>
      <c r="H103" s="109">
        <v>2</v>
      </c>
      <c r="I103" s="178">
        <v>0</v>
      </c>
      <c r="J103" s="109">
        <v>0</v>
      </c>
      <c r="K103" s="215">
        <v>0</v>
      </c>
      <c r="L103" s="174">
        <f t="shared" si="8"/>
        <v>10</v>
      </c>
      <c r="M103" s="254">
        <v>0</v>
      </c>
      <c r="N103" s="177">
        <v>0</v>
      </c>
      <c r="O103" s="256">
        <f t="shared" si="9"/>
        <v>2</v>
      </c>
      <c r="P103" s="257">
        <f t="shared" si="10"/>
        <v>10</v>
      </c>
      <c r="Q103" s="291">
        <v>2</v>
      </c>
      <c r="R103" s="323">
        <v>0</v>
      </c>
      <c r="S103" s="291">
        <v>0</v>
      </c>
      <c r="T103" s="178">
        <v>0</v>
      </c>
      <c r="U103" s="291">
        <v>0</v>
      </c>
      <c r="V103" s="177">
        <v>0</v>
      </c>
      <c r="W103" s="327">
        <f t="shared" si="11"/>
        <v>2</v>
      </c>
      <c r="X103" s="195">
        <f t="shared" si="12"/>
        <v>12</v>
      </c>
      <c r="Y103" s="291">
        <v>0</v>
      </c>
      <c r="Z103" s="322">
        <v>0</v>
      </c>
      <c r="AA103" s="291">
        <v>0</v>
      </c>
      <c r="AB103" s="109">
        <v>0</v>
      </c>
      <c r="AC103" s="291">
        <v>0</v>
      </c>
      <c r="AD103" s="322">
        <v>0</v>
      </c>
      <c r="AE103" s="195">
        <f t="shared" si="13"/>
        <v>12</v>
      </c>
    </row>
    <row r="104" spans="1:31" ht="15.75" thickBot="1" x14ac:dyDescent="0.3">
      <c r="A104" s="543"/>
      <c r="B104" s="557"/>
      <c r="C104" s="19" t="s">
        <v>9</v>
      </c>
      <c r="D104" s="111">
        <v>4</v>
      </c>
      <c r="E104" s="109">
        <v>12</v>
      </c>
      <c r="F104" s="109">
        <v>2</v>
      </c>
      <c r="G104" s="154">
        <f t="shared" si="7"/>
        <v>18</v>
      </c>
      <c r="H104" s="109">
        <v>2</v>
      </c>
      <c r="I104" s="178">
        <v>0</v>
      </c>
      <c r="J104" s="109">
        <v>3</v>
      </c>
      <c r="K104" s="215">
        <v>0</v>
      </c>
      <c r="L104" s="174">
        <f t="shared" si="8"/>
        <v>23</v>
      </c>
      <c r="M104" s="254">
        <v>5</v>
      </c>
      <c r="N104" s="177">
        <v>0</v>
      </c>
      <c r="O104" s="256">
        <f t="shared" si="9"/>
        <v>10</v>
      </c>
      <c r="P104" s="257">
        <f t="shared" si="10"/>
        <v>28</v>
      </c>
      <c r="Q104" s="292">
        <v>6</v>
      </c>
      <c r="R104" s="323">
        <v>1</v>
      </c>
      <c r="S104" s="292">
        <v>0</v>
      </c>
      <c r="T104" s="178">
        <v>0</v>
      </c>
      <c r="U104" s="292">
        <v>2</v>
      </c>
      <c r="V104" s="177">
        <v>0</v>
      </c>
      <c r="W104" s="327">
        <f t="shared" si="11"/>
        <v>9</v>
      </c>
      <c r="X104" s="195">
        <f t="shared" si="12"/>
        <v>37</v>
      </c>
      <c r="Y104" s="292">
        <v>0</v>
      </c>
      <c r="Z104" s="322">
        <v>0</v>
      </c>
      <c r="AA104" s="292">
        <v>2</v>
      </c>
      <c r="AB104" s="109">
        <v>0</v>
      </c>
      <c r="AC104" s="292">
        <v>2</v>
      </c>
      <c r="AD104" s="322">
        <v>0</v>
      </c>
      <c r="AE104" s="195">
        <f t="shared" si="13"/>
        <v>41</v>
      </c>
    </row>
    <row r="105" spans="1:31" x14ac:dyDescent="0.25">
      <c r="A105" s="543"/>
      <c r="B105" s="555" t="s">
        <v>179</v>
      </c>
      <c r="C105" s="18" t="s">
        <v>7</v>
      </c>
      <c r="D105" s="111">
        <v>0</v>
      </c>
      <c r="E105" s="109">
        <v>0</v>
      </c>
      <c r="F105" s="109">
        <v>0</v>
      </c>
      <c r="G105" s="154">
        <f t="shared" si="7"/>
        <v>0</v>
      </c>
      <c r="H105" s="109">
        <v>0</v>
      </c>
      <c r="I105" s="178">
        <v>0</v>
      </c>
      <c r="J105" s="109">
        <v>0</v>
      </c>
      <c r="K105" s="215">
        <v>0</v>
      </c>
      <c r="L105" s="174">
        <f t="shared" si="8"/>
        <v>0</v>
      </c>
      <c r="M105" s="254">
        <v>0</v>
      </c>
      <c r="N105" s="177">
        <v>0</v>
      </c>
      <c r="O105" s="256">
        <f t="shared" si="9"/>
        <v>0</v>
      </c>
      <c r="P105" s="257">
        <f t="shared" si="10"/>
        <v>0</v>
      </c>
      <c r="Q105" s="291">
        <v>0</v>
      </c>
      <c r="R105" s="323">
        <v>0</v>
      </c>
      <c r="S105" s="291">
        <v>0</v>
      </c>
      <c r="T105" s="178">
        <v>0</v>
      </c>
      <c r="U105" s="291">
        <v>0</v>
      </c>
      <c r="V105" s="177">
        <v>0</v>
      </c>
      <c r="W105" s="327">
        <f t="shared" si="11"/>
        <v>0</v>
      </c>
      <c r="X105" s="195">
        <f t="shared" si="12"/>
        <v>0</v>
      </c>
      <c r="Y105" s="291">
        <v>0</v>
      </c>
      <c r="Z105" s="322">
        <v>0</v>
      </c>
      <c r="AA105" s="291">
        <v>0</v>
      </c>
      <c r="AB105" s="109">
        <v>0</v>
      </c>
      <c r="AC105" s="291">
        <v>0</v>
      </c>
      <c r="AD105" s="322">
        <v>0</v>
      </c>
      <c r="AE105" s="195">
        <f t="shared" si="13"/>
        <v>0</v>
      </c>
    </row>
    <row r="106" spans="1:31" x14ac:dyDescent="0.25">
      <c r="A106" s="543"/>
      <c r="B106" s="556"/>
      <c r="C106" s="18" t="s">
        <v>8</v>
      </c>
      <c r="D106" s="111">
        <v>0</v>
      </c>
      <c r="E106" s="109">
        <v>0</v>
      </c>
      <c r="F106" s="109">
        <v>0</v>
      </c>
      <c r="G106" s="154">
        <f t="shared" si="7"/>
        <v>0</v>
      </c>
      <c r="H106" s="109">
        <v>0</v>
      </c>
      <c r="I106" s="178">
        <v>0</v>
      </c>
      <c r="J106" s="109">
        <v>0</v>
      </c>
      <c r="K106" s="215">
        <v>0</v>
      </c>
      <c r="L106" s="174">
        <f t="shared" si="8"/>
        <v>0</v>
      </c>
      <c r="M106" s="254">
        <v>0</v>
      </c>
      <c r="N106" s="177">
        <v>0</v>
      </c>
      <c r="O106" s="256">
        <f t="shared" si="9"/>
        <v>0</v>
      </c>
      <c r="P106" s="257">
        <f t="shared" si="10"/>
        <v>0</v>
      </c>
      <c r="Q106" s="291">
        <v>0</v>
      </c>
      <c r="R106" s="323">
        <v>0</v>
      </c>
      <c r="S106" s="291">
        <v>0</v>
      </c>
      <c r="T106" s="178">
        <v>0</v>
      </c>
      <c r="U106" s="291"/>
      <c r="V106" s="177">
        <v>0</v>
      </c>
      <c r="W106" s="327">
        <f t="shared" si="11"/>
        <v>0</v>
      </c>
      <c r="X106" s="195">
        <f t="shared" si="12"/>
        <v>0</v>
      </c>
      <c r="Y106" s="291">
        <v>0</v>
      </c>
      <c r="Z106" s="322">
        <v>0</v>
      </c>
      <c r="AA106" s="291">
        <v>0</v>
      </c>
      <c r="AB106" s="109">
        <v>0</v>
      </c>
      <c r="AC106" s="291">
        <v>0</v>
      </c>
      <c r="AD106" s="322">
        <v>0</v>
      </c>
      <c r="AE106" s="195">
        <f t="shared" si="13"/>
        <v>0</v>
      </c>
    </row>
    <row r="107" spans="1:31" ht="15.75" thickBot="1" x14ac:dyDescent="0.3">
      <c r="A107" s="543"/>
      <c r="B107" s="557"/>
      <c r="C107" s="19" t="s">
        <v>9</v>
      </c>
      <c r="D107" s="111">
        <v>0</v>
      </c>
      <c r="E107" s="109">
        <v>0</v>
      </c>
      <c r="F107" s="109">
        <v>0</v>
      </c>
      <c r="G107" s="154">
        <f t="shared" si="7"/>
        <v>0</v>
      </c>
      <c r="H107" s="109">
        <v>0</v>
      </c>
      <c r="I107" s="178">
        <v>0</v>
      </c>
      <c r="J107" s="109">
        <v>0</v>
      </c>
      <c r="K107" s="215">
        <v>0</v>
      </c>
      <c r="L107" s="174">
        <f t="shared" si="8"/>
        <v>0</v>
      </c>
      <c r="M107" s="254">
        <v>0</v>
      </c>
      <c r="N107" s="177">
        <v>0</v>
      </c>
      <c r="O107" s="256">
        <f t="shared" si="9"/>
        <v>0</v>
      </c>
      <c r="P107" s="257">
        <f t="shared" si="10"/>
        <v>0</v>
      </c>
      <c r="Q107" s="292">
        <v>0</v>
      </c>
      <c r="R107" s="323">
        <v>0</v>
      </c>
      <c r="S107" s="292">
        <v>0</v>
      </c>
      <c r="T107" s="178">
        <v>0</v>
      </c>
      <c r="U107" s="292"/>
      <c r="V107" s="177">
        <v>0</v>
      </c>
      <c r="W107" s="327">
        <f t="shared" si="11"/>
        <v>0</v>
      </c>
      <c r="X107" s="195">
        <f t="shared" si="12"/>
        <v>0</v>
      </c>
      <c r="Y107" s="292">
        <v>0</v>
      </c>
      <c r="Z107" s="322">
        <v>0</v>
      </c>
      <c r="AA107" s="292">
        <v>0</v>
      </c>
      <c r="AB107" s="109">
        <v>0</v>
      </c>
      <c r="AC107" s="292">
        <v>0</v>
      </c>
      <c r="AD107" s="322">
        <v>0</v>
      </c>
      <c r="AE107" s="195">
        <f t="shared" si="13"/>
        <v>0</v>
      </c>
    </row>
    <row r="108" spans="1:31" x14ac:dyDescent="0.25">
      <c r="A108" s="543"/>
      <c r="B108" s="555" t="s">
        <v>180</v>
      </c>
      <c r="C108" s="28" t="s">
        <v>7</v>
      </c>
      <c r="D108" s="111">
        <v>0</v>
      </c>
      <c r="E108" s="109">
        <v>0</v>
      </c>
      <c r="F108" s="109">
        <v>0</v>
      </c>
      <c r="G108" s="154">
        <f t="shared" si="7"/>
        <v>0</v>
      </c>
      <c r="H108" s="109">
        <v>0</v>
      </c>
      <c r="I108" s="178">
        <v>0</v>
      </c>
      <c r="J108" s="109">
        <v>0</v>
      </c>
      <c r="K108" s="215">
        <v>0</v>
      </c>
      <c r="L108" s="174">
        <f t="shared" si="8"/>
        <v>0</v>
      </c>
      <c r="M108" s="254">
        <v>0</v>
      </c>
      <c r="N108" s="177">
        <v>0</v>
      </c>
      <c r="O108" s="256">
        <f t="shared" si="9"/>
        <v>0</v>
      </c>
      <c r="P108" s="257">
        <f t="shared" si="10"/>
        <v>0</v>
      </c>
      <c r="Q108" s="293">
        <v>0</v>
      </c>
      <c r="R108" s="323">
        <v>0</v>
      </c>
      <c r="S108" s="293">
        <v>0</v>
      </c>
      <c r="T108" s="178">
        <v>0</v>
      </c>
      <c r="U108" s="293">
        <v>0</v>
      </c>
      <c r="V108" s="177">
        <v>0</v>
      </c>
      <c r="W108" s="327">
        <f t="shared" si="11"/>
        <v>0</v>
      </c>
      <c r="X108" s="195">
        <f t="shared" si="12"/>
        <v>0</v>
      </c>
      <c r="Y108" s="293">
        <v>0</v>
      </c>
      <c r="Z108" s="322">
        <v>0</v>
      </c>
      <c r="AA108" s="293">
        <v>0</v>
      </c>
      <c r="AB108" s="109">
        <v>0</v>
      </c>
      <c r="AC108" s="293">
        <v>0</v>
      </c>
      <c r="AD108" s="322">
        <v>0</v>
      </c>
      <c r="AE108" s="195">
        <f t="shared" si="13"/>
        <v>0</v>
      </c>
    </row>
    <row r="109" spans="1:31" x14ac:dyDescent="0.25">
      <c r="A109" s="543"/>
      <c r="B109" s="556"/>
      <c r="C109" s="18" t="s">
        <v>8</v>
      </c>
      <c r="D109" s="111">
        <v>0</v>
      </c>
      <c r="E109" s="109">
        <v>0</v>
      </c>
      <c r="F109" s="109">
        <v>0</v>
      </c>
      <c r="G109" s="154">
        <f t="shared" si="7"/>
        <v>0</v>
      </c>
      <c r="H109" s="109">
        <v>0</v>
      </c>
      <c r="I109" s="178">
        <v>0</v>
      </c>
      <c r="J109" s="109">
        <v>0</v>
      </c>
      <c r="K109" s="215">
        <v>0</v>
      </c>
      <c r="L109" s="174">
        <f t="shared" si="8"/>
        <v>0</v>
      </c>
      <c r="M109" s="254">
        <v>0</v>
      </c>
      <c r="N109" s="177">
        <v>0</v>
      </c>
      <c r="O109" s="256">
        <f t="shared" si="9"/>
        <v>0</v>
      </c>
      <c r="P109" s="257">
        <f t="shared" si="10"/>
        <v>0</v>
      </c>
      <c r="Q109" s="291">
        <v>0</v>
      </c>
      <c r="R109" s="323">
        <v>0</v>
      </c>
      <c r="S109" s="291">
        <v>0</v>
      </c>
      <c r="T109" s="178">
        <v>0</v>
      </c>
      <c r="U109" s="291"/>
      <c r="V109" s="177">
        <v>0</v>
      </c>
      <c r="W109" s="327">
        <f t="shared" si="11"/>
        <v>0</v>
      </c>
      <c r="X109" s="195">
        <f t="shared" si="12"/>
        <v>0</v>
      </c>
      <c r="Y109" s="291">
        <v>0</v>
      </c>
      <c r="Z109" s="322">
        <v>0</v>
      </c>
      <c r="AA109" s="291">
        <v>0</v>
      </c>
      <c r="AB109" s="109">
        <v>0</v>
      </c>
      <c r="AC109" s="291">
        <v>0</v>
      </c>
      <c r="AD109" s="322">
        <v>0</v>
      </c>
      <c r="AE109" s="195">
        <f t="shared" si="13"/>
        <v>0</v>
      </c>
    </row>
    <row r="110" spans="1:31" ht="15.75" thickBot="1" x14ac:dyDescent="0.3">
      <c r="A110" s="543"/>
      <c r="B110" s="557"/>
      <c r="C110" s="19" t="s">
        <v>9</v>
      </c>
      <c r="D110" s="111">
        <v>0</v>
      </c>
      <c r="E110" s="109">
        <v>0</v>
      </c>
      <c r="F110" s="109">
        <v>0</v>
      </c>
      <c r="G110" s="154">
        <f t="shared" si="7"/>
        <v>0</v>
      </c>
      <c r="H110" s="109">
        <v>0</v>
      </c>
      <c r="I110" s="178">
        <v>0</v>
      </c>
      <c r="J110" s="109">
        <v>0</v>
      </c>
      <c r="K110" s="215">
        <v>0</v>
      </c>
      <c r="L110" s="174">
        <f t="shared" si="8"/>
        <v>0</v>
      </c>
      <c r="M110" s="254">
        <v>0</v>
      </c>
      <c r="N110" s="177">
        <v>0</v>
      </c>
      <c r="O110" s="256">
        <f t="shared" si="9"/>
        <v>0</v>
      </c>
      <c r="P110" s="257">
        <f t="shared" si="10"/>
        <v>0</v>
      </c>
      <c r="Q110" s="292">
        <v>0</v>
      </c>
      <c r="R110" s="323">
        <v>0</v>
      </c>
      <c r="S110" s="292">
        <v>0</v>
      </c>
      <c r="T110" s="178">
        <v>0</v>
      </c>
      <c r="U110" s="292"/>
      <c r="V110" s="177">
        <v>0</v>
      </c>
      <c r="W110" s="327">
        <f t="shared" si="11"/>
        <v>0</v>
      </c>
      <c r="X110" s="195">
        <f t="shared" si="12"/>
        <v>0</v>
      </c>
      <c r="Y110" s="292">
        <v>0</v>
      </c>
      <c r="Z110" s="322">
        <v>0</v>
      </c>
      <c r="AA110" s="292">
        <v>0</v>
      </c>
      <c r="AB110" s="109">
        <v>0</v>
      </c>
      <c r="AC110" s="292">
        <v>0</v>
      </c>
      <c r="AD110" s="322">
        <v>0</v>
      </c>
      <c r="AE110" s="195">
        <f t="shared" si="13"/>
        <v>0</v>
      </c>
    </row>
    <row r="111" spans="1:31" x14ac:dyDescent="0.25">
      <c r="A111" s="543"/>
      <c r="B111" s="555" t="s">
        <v>181</v>
      </c>
      <c r="C111" s="29" t="s">
        <v>7</v>
      </c>
      <c r="D111" s="111">
        <v>0</v>
      </c>
      <c r="E111" s="109">
        <v>0</v>
      </c>
      <c r="F111" s="109">
        <v>0</v>
      </c>
      <c r="G111" s="154">
        <f t="shared" si="7"/>
        <v>0</v>
      </c>
      <c r="H111" s="109">
        <v>0</v>
      </c>
      <c r="I111" s="178">
        <v>0</v>
      </c>
      <c r="J111" s="109">
        <v>0</v>
      </c>
      <c r="K111" s="215">
        <v>0</v>
      </c>
      <c r="L111" s="174">
        <f t="shared" si="8"/>
        <v>0</v>
      </c>
      <c r="M111" s="254">
        <v>0</v>
      </c>
      <c r="N111" s="177">
        <v>0</v>
      </c>
      <c r="O111" s="256">
        <f t="shared" si="9"/>
        <v>0</v>
      </c>
      <c r="P111" s="257">
        <f t="shared" si="10"/>
        <v>0</v>
      </c>
      <c r="Q111" s="291">
        <v>0</v>
      </c>
      <c r="R111" s="323">
        <v>0</v>
      </c>
      <c r="S111" s="291">
        <v>0</v>
      </c>
      <c r="T111" s="178">
        <v>0</v>
      </c>
      <c r="U111" s="291">
        <v>0</v>
      </c>
      <c r="V111" s="177">
        <v>0</v>
      </c>
      <c r="W111" s="327">
        <f t="shared" si="11"/>
        <v>0</v>
      </c>
      <c r="X111" s="195">
        <f t="shared" si="12"/>
        <v>0</v>
      </c>
      <c r="Y111" s="291">
        <v>0</v>
      </c>
      <c r="Z111" s="322">
        <v>0</v>
      </c>
      <c r="AA111" s="291">
        <v>0</v>
      </c>
      <c r="AB111" s="109">
        <v>0</v>
      </c>
      <c r="AC111" s="291">
        <v>0</v>
      </c>
      <c r="AD111" s="322">
        <v>0</v>
      </c>
      <c r="AE111" s="195">
        <f t="shared" si="13"/>
        <v>0</v>
      </c>
    </row>
    <row r="112" spans="1:31" x14ac:dyDescent="0.25">
      <c r="A112" s="543"/>
      <c r="B112" s="556"/>
      <c r="C112" s="18" t="s">
        <v>8</v>
      </c>
      <c r="D112" s="111">
        <v>0</v>
      </c>
      <c r="E112" s="109">
        <v>0</v>
      </c>
      <c r="F112" s="109">
        <v>0</v>
      </c>
      <c r="G112" s="154">
        <f t="shared" si="7"/>
        <v>0</v>
      </c>
      <c r="H112" s="109">
        <v>0</v>
      </c>
      <c r="I112" s="178">
        <v>0</v>
      </c>
      <c r="J112" s="109">
        <v>0</v>
      </c>
      <c r="K112" s="215">
        <v>0</v>
      </c>
      <c r="L112" s="174">
        <f t="shared" si="8"/>
        <v>0</v>
      </c>
      <c r="M112" s="254">
        <v>0</v>
      </c>
      <c r="N112" s="177">
        <v>0</v>
      </c>
      <c r="O112" s="256">
        <f t="shared" si="9"/>
        <v>0</v>
      </c>
      <c r="P112" s="257">
        <f t="shared" si="10"/>
        <v>0</v>
      </c>
      <c r="Q112" s="291">
        <v>0</v>
      </c>
      <c r="R112" s="323">
        <v>0</v>
      </c>
      <c r="S112" s="291">
        <v>0</v>
      </c>
      <c r="T112" s="178">
        <v>0</v>
      </c>
      <c r="U112" s="291"/>
      <c r="V112" s="177">
        <v>0</v>
      </c>
      <c r="W112" s="327">
        <f t="shared" si="11"/>
        <v>0</v>
      </c>
      <c r="X112" s="195">
        <f t="shared" si="12"/>
        <v>0</v>
      </c>
      <c r="Y112" s="291">
        <v>0</v>
      </c>
      <c r="Z112" s="322">
        <v>0</v>
      </c>
      <c r="AA112" s="291">
        <v>0</v>
      </c>
      <c r="AB112" s="109">
        <v>0</v>
      </c>
      <c r="AC112" s="291">
        <v>0</v>
      </c>
      <c r="AD112" s="322">
        <v>0</v>
      </c>
      <c r="AE112" s="195">
        <f t="shared" si="13"/>
        <v>0</v>
      </c>
    </row>
    <row r="113" spans="1:31" ht="15.75" thickBot="1" x14ac:dyDescent="0.3">
      <c r="A113" s="543"/>
      <c r="B113" s="557"/>
      <c r="C113" s="30" t="s">
        <v>9</v>
      </c>
      <c r="D113" s="111">
        <v>0</v>
      </c>
      <c r="E113" s="109">
        <v>0</v>
      </c>
      <c r="F113" s="109">
        <v>0</v>
      </c>
      <c r="G113" s="154">
        <f t="shared" si="7"/>
        <v>0</v>
      </c>
      <c r="H113" s="109">
        <v>0</v>
      </c>
      <c r="I113" s="178">
        <v>0</v>
      </c>
      <c r="J113" s="109">
        <v>0</v>
      </c>
      <c r="K113" s="215">
        <v>0</v>
      </c>
      <c r="L113" s="174">
        <f t="shared" si="8"/>
        <v>0</v>
      </c>
      <c r="M113" s="254">
        <v>0</v>
      </c>
      <c r="N113" s="177">
        <v>0</v>
      </c>
      <c r="O113" s="256">
        <f t="shared" si="9"/>
        <v>0</v>
      </c>
      <c r="P113" s="257">
        <f t="shared" si="10"/>
        <v>0</v>
      </c>
      <c r="Q113" s="292">
        <v>0</v>
      </c>
      <c r="R113" s="323">
        <v>0</v>
      </c>
      <c r="S113" s="292">
        <v>0</v>
      </c>
      <c r="T113" s="178">
        <v>0</v>
      </c>
      <c r="U113" s="292"/>
      <c r="V113" s="177">
        <v>0</v>
      </c>
      <c r="W113" s="327">
        <f t="shared" si="11"/>
        <v>0</v>
      </c>
      <c r="X113" s="195">
        <f t="shared" si="12"/>
        <v>0</v>
      </c>
      <c r="Y113" s="292">
        <v>0</v>
      </c>
      <c r="Z113" s="322">
        <v>0</v>
      </c>
      <c r="AA113" s="292">
        <v>0</v>
      </c>
      <c r="AB113" s="109">
        <v>0</v>
      </c>
      <c r="AC113" s="292">
        <v>0</v>
      </c>
      <c r="AD113" s="322">
        <v>0</v>
      </c>
      <c r="AE113" s="195">
        <f t="shared" si="13"/>
        <v>0</v>
      </c>
    </row>
    <row r="114" spans="1:31" x14ac:dyDescent="0.25">
      <c r="A114" s="543"/>
      <c r="B114" s="555" t="s">
        <v>182</v>
      </c>
      <c r="C114" s="28" t="s">
        <v>7</v>
      </c>
      <c r="D114" s="111">
        <v>2</v>
      </c>
      <c r="E114" s="109">
        <v>3</v>
      </c>
      <c r="F114" s="109">
        <v>4</v>
      </c>
      <c r="G114" s="154">
        <f t="shared" si="7"/>
        <v>9</v>
      </c>
      <c r="H114" s="109">
        <v>2</v>
      </c>
      <c r="I114" s="178">
        <v>0</v>
      </c>
      <c r="J114" s="109">
        <v>1</v>
      </c>
      <c r="K114" s="215">
        <v>0</v>
      </c>
      <c r="L114" s="174">
        <f t="shared" si="8"/>
        <v>12</v>
      </c>
      <c r="M114" s="254">
        <v>2</v>
      </c>
      <c r="N114" s="177">
        <v>1</v>
      </c>
      <c r="O114" s="256">
        <f t="shared" si="9"/>
        <v>6</v>
      </c>
      <c r="P114" s="257">
        <f t="shared" si="10"/>
        <v>15</v>
      </c>
      <c r="Q114" s="293">
        <v>1</v>
      </c>
      <c r="R114" s="323">
        <v>0</v>
      </c>
      <c r="S114" s="293">
        <v>3</v>
      </c>
      <c r="T114" s="178">
        <v>0</v>
      </c>
      <c r="U114" s="293">
        <v>2</v>
      </c>
      <c r="V114" s="177">
        <v>0</v>
      </c>
      <c r="W114" s="327">
        <f t="shared" si="11"/>
        <v>6</v>
      </c>
      <c r="X114" s="195">
        <f t="shared" si="12"/>
        <v>21</v>
      </c>
      <c r="Y114" s="293">
        <v>3</v>
      </c>
      <c r="Z114" s="322">
        <v>0</v>
      </c>
      <c r="AA114" s="293">
        <v>2</v>
      </c>
      <c r="AB114" s="109">
        <v>0</v>
      </c>
      <c r="AC114" s="293">
        <v>1</v>
      </c>
      <c r="AD114" s="322">
        <v>0</v>
      </c>
      <c r="AE114" s="195">
        <f t="shared" si="13"/>
        <v>27</v>
      </c>
    </row>
    <row r="115" spans="1:31" x14ac:dyDescent="0.25">
      <c r="A115" s="543"/>
      <c r="B115" s="556"/>
      <c r="C115" s="18" t="s">
        <v>8</v>
      </c>
      <c r="D115" s="111">
        <v>1</v>
      </c>
      <c r="E115" s="109">
        <v>1</v>
      </c>
      <c r="F115" s="109">
        <v>0</v>
      </c>
      <c r="G115" s="154">
        <f t="shared" si="7"/>
        <v>2</v>
      </c>
      <c r="H115" s="109">
        <v>0</v>
      </c>
      <c r="I115" s="178">
        <v>0</v>
      </c>
      <c r="J115" s="109">
        <v>0</v>
      </c>
      <c r="K115" s="215">
        <v>0</v>
      </c>
      <c r="L115" s="174">
        <f t="shared" si="8"/>
        <v>2</v>
      </c>
      <c r="M115" s="254">
        <v>0</v>
      </c>
      <c r="N115" s="177">
        <v>0</v>
      </c>
      <c r="O115" s="256">
        <f t="shared" si="9"/>
        <v>0</v>
      </c>
      <c r="P115" s="257">
        <f t="shared" si="10"/>
        <v>2</v>
      </c>
      <c r="Q115" s="291">
        <v>1</v>
      </c>
      <c r="R115" s="323">
        <v>0</v>
      </c>
      <c r="S115" s="291">
        <v>0</v>
      </c>
      <c r="T115" s="178">
        <v>0</v>
      </c>
      <c r="U115" s="291">
        <v>0</v>
      </c>
      <c r="V115" s="177">
        <v>0</v>
      </c>
      <c r="W115" s="327">
        <f t="shared" si="11"/>
        <v>1</v>
      </c>
      <c r="X115" s="195">
        <f t="shared" si="12"/>
        <v>3</v>
      </c>
      <c r="Y115" s="291">
        <v>1</v>
      </c>
      <c r="Z115" s="322">
        <v>0</v>
      </c>
      <c r="AA115" s="291">
        <v>0</v>
      </c>
      <c r="AB115" s="109">
        <v>0</v>
      </c>
      <c r="AC115" s="291">
        <v>0</v>
      </c>
      <c r="AD115" s="322">
        <v>0</v>
      </c>
      <c r="AE115" s="195">
        <f t="shared" si="13"/>
        <v>4</v>
      </c>
    </row>
    <row r="116" spans="1:31" ht="15.75" thickBot="1" x14ac:dyDescent="0.3">
      <c r="A116" s="543"/>
      <c r="B116" s="557"/>
      <c r="C116" s="19" t="s">
        <v>9</v>
      </c>
      <c r="D116" s="111">
        <v>0</v>
      </c>
      <c r="E116" s="109">
        <v>1</v>
      </c>
      <c r="F116" s="109">
        <v>1</v>
      </c>
      <c r="G116" s="154">
        <f t="shared" si="7"/>
        <v>2</v>
      </c>
      <c r="H116" s="109">
        <v>3</v>
      </c>
      <c r="I116" s="178">
        <v>0</v>
      </c>
      <c r="J116" s="109">
        <v>1</v>
      </c>
      <c r="K116" s="215">
        <v>0</v>
      </c>
      <c r="L116" s="174">
        <f t="shared" si="8"/>
        <v>6</v>
      </c>
      <c r="M116" s="254">
        <v>3</v>
      </c>
      <c r="N116" s="177">
        <v>0</v>
      </c>
      <c r="O116" s="256">
        <f t="shared" si="9"/>
        <v>7</v>
      </c>
      <c r="P116" s="257">
        <f t="shared" si="10"/>
        <v>9</v>
      </c>
      <c r="Q116" s="292">
        <v>1</v>
      </c>
      <c r="R116" s="323">
        <v>1</v>
      </c>
      <c r="S116" s="292">
        <v>3</v>
      </c>
      <c r="T116" s="178">
        <v>0</v>
      </c>
      <c r="U116" s="292">
        <v>2</v>
      </c>
      <c r="V116" s="177">
        <v>0</v>
      </c>
      <c r="W116" s="327">
        <f t="shared" si="11"/>
        <v>7</v>
      </c>
      <c r="X116" s="195">
        <f t="shared" si="12"/>
        <v>16</v>
      </c>
      <c r="Y116" s="292">
        <v>3</v>
      </c>
      <c r="Z116" s="322">
        <v>0</v>
      </c>
      <c r="AA116" s="292">
        <v>2</v>
      </c>
      <c r="AB116" s="109">
        <v>0</v>
      </c>
      <c r="AC116" s="292">
        <v>0</v>
      </c>
      <c r="AD116" s="322">
        <v>0</v>
      </c>
      <c r="AE116" s="195">
        <f t="shared" si="13"/>
        <v>21</v>
      </c>
    </row>
    <row r="117" spans="1:31" x14ac:dyDescent="0.25">
      <c r="A117" s="543"/>
      <c r="B117" s="555" t="s">
        <v>183</v>
      </c>
      <c r="C117" s="28" t="s">
        <v>7</v>
      </c>
      <c r="D117" s="111">
        <v>2</v>
      </c>
      <c r="E117" s="109">
        <v>3</v>
      </c>
      <c r="F117" s="109">
        <v>1</v>
      </c>
      <c r="G117" s="154">
        <f t="shared" si="7"/>
        <v>6</v>
      </c>
      <c r="H117" s="109">
        <v>2</v>
      </c>
      <c r="I117" s="178">
        <v>0</v>
      </c>
      <c r="J117" s="109">
        <v>3</v>
      </c>
      <c r="K117" s="215">
        <v>1</v>
      </c>
      <c r="L117" s="174">
        <f t="shared" si="8"/>
        <v>11</v>
      </c>
      <c r="M117" s="254">
        <v>1</v>
      </c>
      <c r="N117" s="177">
        <v>0</v>
      </c>
      <c r="O117" s="256">
        <f t="shared" si="9"/>
        <v>7</v>
      </c>
      <c r="P117" s="257">
        <f t="shared" si="10"/>
        <v>13</v>
      </c>
      <c r="Q117" s="293">
        <v>4</v>
      </c>
      <c r="R117" s="323">
        <v>0</v>
      </c>
      <c r="S117" s="293">
        <v>3</v>
      </c>
      <c r="T117" s="178">
        <v>0</v>
      </c>
      <c r="U117" s="293">
        <v>2</v>
      </c>
      <c r="V117" s="177">
        <v>0</v>
      </c>
      <c r="W117" s="327">
        <f t="shared" si="11"/>
        <v>9</v>
      </c>
      <c r="X117" s="195">
        <f t="shared" si="12"/>
        <v>22</v>
      </c>
      <c r="Y117" s="293">
        <v>5</v>
      </c>
      <c r="Z117" s="322">
        <v>0</v>
      </c>
      <c r="AA117" s="293">
        <v>9</v>
      </c>
      <c r="AB117" s="109">
        <v>1</v>
      </c>
      <c r="AC117" s="293">
        <v>4</v>
      </c>
      <c r="AD117" s="322">
        <v>0</v>
      </c>
      <c r="AE117" s="195">
        <f t="shared" si="13"/>
        <v>41</v>
      </c>
    </row>
    <row r="118" spans="1:31" x14ac:dyDescent="0.25">
      <c r="A118" s="543"/>
      <c r="B118" s="556"/>
      <c r="C118" s="18" t="s">
        <v>8</v>
      </c>
      <c r="D118" s="111">
        <v>0</v>
      </c>
      <c r="E118" s="109">
        <v>0</v>
      </c>
      <c r="F118" s="109">
        <v>0</v>
      </c>
      <c r="G118" s="154">
        <f t="shared" si="7"/>
        <v>0</v>
      </c>
      <c r="H118" s="109">
        <v>0</v>
      </c>
      <c r="I118" s="178">
        <v>0</v>
      </c>
      <c r="J118" s="109">
        <v>0</v>
      </c>
      <c r="K118" s="215">
        <v>0</v>
      </c>
      <c r="L118" s="174">
        <f t="shared" si="8"/>
        <v>0</v>
      </c>
      <c r="M118" s="254">
        <v>0</v>
      </c>
      <c r="N118" s="177">
        <v>0</v>
      </c>
      <c r="O118" s="256">
        <f t="shared" si="9"/>
        <v>0</v>
      </c>
      <c r="P118" s="257">
        <f t="shared" si="10"/>
        <v>0</v>
      </c>
      <c r="Q118" s="291">
        <v>0</v>
      </c>
      <c r="R118" s="323">
        <v>0</v>
      </c>
      <c r="S118" s="291">
        <v>0</v>
      </c>
      <c r="T118" s="178">
        <v>0</v>
      </c>
      <c r="U118" s="291">
        <v>0</v>
      </c>
      <c r="V118" s="177">
        <v>0</v>
      </c>
      <c r="W118" s="327">
        <f t="shared" si="11"/>
        <v>0</v>
      </c>
      <c r="X118" s="195">
        <f t="shared" si="12"/>
        <v>0</v>
      </c>
      <c r="Y118" s="291">
        <v>0</v>
      </c>
      <c r="Z118" s="322">
        <v>0</v>
      </c>
      <c r="AA118" s="291">
        <v>0</v>
      </c>
      <c r="AB118" s="109">
        <v>0</v>
      </c>
      <c r="AC118" s="291">
        <v>0</v>
      </c>
      <c r="AD118" s="322">
        <v>0</v>
      </c>
      <c r="AE118" s="195">
        <f t="shared" si="13"/>
        <v>0</v>
      </c>
    </row>
    <row r="119" spans="1:31" ht="15.75" thickBot="1" x14ac:dyDescent="0.3">
      <c r="A119" s="543"/>
      <c r="B119" s="557"/>
      <c r="C119" s="19" t="s">
        <v>9</v>
      </c>
      <c r="D119" s="111">
        <v>0</v>
      </c>
      <c r="E119" s="109">
        <v>0</v>
      </c>
      <c r="F119" s="109">
        <v>0</v>
      </c>
      <c r="G119" s="154">
        <f t="shared" si="7"/>
        <v>0</v>
      </c>
      <c r="H119" s="109">
        <v>0</v>
      </c>
      <c r="I119" s="178">
        <v>0</v>
      </c>
      <c r="J119" s="109">
        <v>0</v>
      </c>
      <c r="K119" s="215">
        <v>0</v>
      </c>
      <c r="L119" s="174">
        <f t="shared" si="8"/>
        <v>0</v>
      </c>
      <c r="M119" s="254">
        <v>0</v>
      </c>
      <c r="N119" s="177">
        <v>0</v>
      </c>
      <c r="O119" s="256">
        <f t="shared" si="9"/>
        <v>0</v>
      </c>
      <c r="P119" s="257">
        <f t="shared" si="10"/>
        <v>0</v>
      </c>
      <c r="Q119" s="292">
        <v>0</v>
      </c>
      <c r="R119" s="323">
        <v>0</v>
      </c>
      <c r="S119" s="292">
        <v>0</v>
      </c>
      <c r="T119" s="178">
        <v>0</v>
      </c>
      <c r="U119" s="292">
        <v>0</v>
      </c>
      <c r="V119" s="177">
        <v>0</v>
      </c>
      <c r="W119" s="327">
        <f t="shared" si="11"/>
        <v>0</v>
      </c>
      <c r="X119" s="195">
        <f t="shared" si="12"/>
        <v>0</v>
      </c>
      <c r="Y119" s="292">
        <v>0</v>
      </c>
      <c r="Z119" s="322">
        <v>0</v>
      </c>
      <c r="AA119" s="292">
        <v>3</v>
      </c>
      <c r="AB119" s="109">
        <v>0</v>
      </c>
      <c r="AC119" s="292">
        <v>9</v>
      </c>
      <c r="AD119" s="322">
        <v>0</v>
      </c>
      <c r="AE119" s="195">
        <f t="shared" si="13"/>
        <v>12</v>
      </c>
    </row>
    <row r="120" spans="1:31" x14ac:dyDescent="0.25">
      <c r="A120" s="543"/>
      <c r="B120" s="555" t="s">
        <v>184</v>
      </c>
      <c r="C120" s="2" t="s">
        <v>7</v>
      </c>
      <c r="D120" s="111">
        <v>0</v>
      </c>
      <c r="E120" s="109">
        <v>0</v>
      </c>
      <c r="F120" s="109">
        <v>0</v>
      </c>
      <c r="G120" s="154">
        <f t="shared" si="7"/>
        <v>0</v>
      </c>
      <c r="H120" s="109">
        <v>0</v>
      </c>
      <c r="I120" s="178">
        <v>0</v>
      </c>
      <c r="J120" s="109">
        <v>0</v>
      </c>
      <c r="K120" s="215">
        <v>0</v>
      </c>
      <c r="L120" s="174">
        <f t="shared" si="8"/>
        <v>0</v>
      </c>
      <c r="M120" s="254">
        <v>0</v>
      </c>
      <c r="N120" s="177">
        <v>0</v>
      </c>
      <c r="O120" s="256">
        <f t="shared" si="9"/>
        <v>0</v>
      </c>
      <c r="P120" s="257">
        <f t="shared" si="10"/>
        <v>0</v>
      </c>
      <c r="Q120" s="293">
        <v>0</v>
      </c>
      <c r="R120" s="323">
        <v>0</v>
      </c>
      <c r="S120" s="293">
        <v>0</v>
      </c>
      <c r="T120" s="178">
        <v>0</v>
      </c>
      <c r="U120" s="293">
        <v>0</v>
      </c>
      <c r="V120" s="177">
        <v>0</v>
      </c>
      <c r="W120" s="327">
        <f t="shared" si="11"/>
        <v>0</v>
      </c>
      <c r="X120" s="195">
        <f t="shared" si="12"/>
        <v>0</v>
      </c>
      <c r="Y120" s="293">
        <v>0</v>
      </c>
      <c r="Z120" s="322">
        <v>0</v>
      </c>
      <c r="AA120" s="293">
        <v>0</v>
      </c>
      <c r="AB120" s="109">
        <v>0</v>
      </c>
      <c r="AC120" s="293">
        <v>0</v>
      </c>
      <c r="AD120" s="322">
        <v>0</v>
      </c>
      <c r="AE120" s="195">
        <f t="shared" si="13"/>
        <v>0</v>
      </c>
    </row>
    <row r="121" spans="1:31" x14ac:dyDescent="0.25">
      <c r="A121" s="543"/>
      <c r="B121" s="556"/>
      <c r="C121" s="3" t="s">
        <v>8</v>
      </c>
      <c r="D121" s="111">
        <v>0</v>
      </c>
      <c r="E121" s="109">
        <v>0</v>
      </c>
      <c r="F121" s="109">
        <v>0</v>
      </c>
      <c r="G121" s="154">
        <f t="shared" si="7"/>
        <v>0</v>
      </c>
      <c r="H121" s="109">
        <v>0</v>
      </c>
      <c r="I121" s="178">
        <v>0</v>
      </c>
      <c r="J121" s="109">
        <v>0</v>
      </c>
      <c r="K121" s="215">
        <v>0</v>
      </c>
      <c r="L121" s="174">
        <f t="shared" si="8"/>
        <v>0</v>
      </c>
      <c r="M121" s="254">
        <v>0</v>
      </c>
      <c r="N121" s="177">
        <v>0</v>
      </c>
      <c r="O121" s="256">
        <f t="shared" si="9"/>
        <v>0</v>
      </c>
      <c r="P121" s="257">
        <f t="shared" si="10"/>
        <v>0</v>
      </c>
      <c r="Q121" s="291">
        <v>0</v>
      </c>
      <c r="R121" s="323">
        <v>0</v>
      </c>
      <c r="S121" s="291">
        <v>0</v>
      </c>
      <c r="T121" s="178">
        <v>0</v>
      </c>
      <c r="U121" s="291"/>
      <c r="V121" s="177">
        <v>0</v>
      </c>
      <c r="W121" s="327">
        <f t="shared" si="11"/>
        <v>0</v>
      </c>
      <c r="X121" s="195">
        <f t="shared" si="12"/>
        <v>0</v>
      </c>
      <c r="Y121" s="291">
        <v>0</v>
      </c>
      <c r="Z121" s="322">
        <v>0</v>
      </c>
      <c r="AA121" s="293">
        <v>0</v>
      </c>
      <c r="AB121" s="109">
        <v>0</v>
      </c>
      <c r="AC121" s="291">
        <v>0</v>
      </c>
      <c r="AD121" s="322">
        <v>0</v>
      </c>
      <c r="AE121" s="195">
        <f t="shared" si="13"/>
        <v>0</v>
      </c>
    </row>
    <row r="122" spans="1:31" x14ac:dyDescent="0.25">
      <c r="A122" s="543"/>
      <c r="B122" s="556"/>
      <c r="C122" s="31" t="s">
        <v>9</v>
      </c>
      <c r="D122" s="111">
        <v>0</v>
      </c>
      <c r="E122" s="109">
        <v>0</v>
      </c>
      <c r="F122" s="109">
        <v>0</v>
      </c>
      <c r="G122" s="154">
        <f t="shared" si="7"/>
        <v>0</v>
      </c>
      <c r="H122" s="109">
        <v>0</v>
      </c>
      <c r="I122" s="178">
        <v>0</v>
      </c>
      <c r="J122" s="109">
        <v>0</v>
      </c>
      <c r="K122" s="215">
        <v>0</v>
      </c>
      <c r="L122" s="174">
        <f t="shared" si="8"/>
        <v>0</v>
      </c>
      <c r="M122" s="254">
        <v>0</v>
      </c>
      <c r="N122" s="177">
        <v>0</v>
      </c>
      <c r="O122" s="256">
        <f t="shared" si="9"/>
        <v>0</v>
      </c>
      <c r="P122" s="257">
        <f t="shared" si="10"/>
        <v>0</v>
      </c>
      <c r="Q122" s="294">
        <v>0</v>
      </c>
      <c r="R122" s="323">
        <v>0</v>
      </c>
      <c r="S122" s="294">
        <v>0</v>
      </c>
      <c r="T122" s="178">
        <v>0</v>
      </c>
      <c r="U122" s="294"/>
      <c r="V122" s="177">
        <v>0</v>
      </c>
      <c r="W122" s="327">
        <f t="shared" si="11"/>
        <v>0</v>
      </c>
      <c r="X122" s="195">
        <f t="shared" si="12"/>
        <v>0</v>
      </c>
      <c r="Y122" s="294">
        <v>0</v>
      </c>
      <c r="Z122" s="322">
        <v>0</v>
      </c>
      <c r="AA122" s="293">
        <v>0</v>
      </c>
      <c r="AB122" s="109">
        <v>0</v>
      </c>
      <c r="AC122" s="294">
        <v>0</v>
      </c>
      <c r="AD122" s="322">
        <v>0</v>
      </c>
      <c r="AE122" s="195">
        <f t="shared" si="13"/>
        <v>0</v>
      </c>
    </row>
    <row r="123" spans="1:31" x14ac:dyDescent="0.25">
      <c r="A123" s="543"/>
      <c r="B123" s="515" t="s">
        <v>185</v>
      </c>
      <c r="C123" s="3" t="s">
        <v>7</v>
      </c>
      <c r="D123" s="111">
        <v>0</v>
      </c>
      <c r="E123" s="109">
        <v>0</v>
      </c>
      <c r="F123" s="109">
        <v>0</v>
      </c>
      <c r="G123" s="154">
        <f t="shared" si="7"/>
        <v>0</v>
      </c>
      <c r="H123" s="109">
        <v>0</v>
      </c>
      <c r="I123" s="178">
        <v>0</v>
      </c>
      <c r="J123" s="109">
        <v>0</v>
      </c>
      <c r="K123" s="215">
        <v>0</v>
      </c>
      <c r="L123" s="174">
        <f t="shared" si="8"/>
        <v>0</v>
      </c>
      <c r="M123" s="254">
        <v>0</v>
      </c>
      <c r="N123" s="177">
        <v>0</v>
      </c>
      <c r="O123" s="256">
        <f t="shared" si="9"/>
        <v>0</v>
      </c>
      <c r="P123" s="257">
        <f t="shared" si="10"/>
        <v>0</v>
      </c>
      <c r="Q123" s="291">
        <v>9</v>
      </c>
      <c r="R123" s="323">
        <v>6</v>
      </c>
      <c r="S123" s="291">
        <v>127</v>
      </c>
      <c r="T123" s="178">
        <v>19</v>
      </c>
      <c r="U123" s="291">
        <v>127</v>
      </c>
      <c r="V123" s="177">
        <v>25</v>
      </c>
      <c r="W123" s="327">
        <f t="shared" si="11"/>
        <v>313</v>
      </c>
      <c r="X123" s="195">
        <f t="shared" si="12"/>
        <v>313</v>
      </c>
      <c r="Y123" s="291">
        <v>6</v>
      </c>
      <c r="Z123" s="322">
        <v>5</v>
      </c>
      <c r="AA123" s="291">
        <v>10</v>
      </c>
      <c r="AB123" s="109">
        <v>0</v>
      </c>
      <c r="AC123" s="291">
        <v>1</v>
      </c>
      <c r="AD123" s="322">
        <v>0</v>
      </c>
      <c r="AE123" s="195">
        <f t="shared" si="13"/>
        <v>335</v>
      </c>
    </row>
    <row r="124" spans="1:31" x14ac:dyDescent="0.25">
      <c r="A124" s="543"/>
      <c r="B124" s="529"/>
      <c r="C124" s="3" t="s">
        <v>8</v>
      </c>
      <c r="D124" s="111">
        <v>0</v>
      </c>
      <c r="E124" s="109">
        <v>0</v>
      </c>
      <c r="F124" s="109">
        <v>0</v>
      </c>
      <c r="G124" s="154">
        <f t="shared" si="7"/>
        <v>0</v>
      </c>
      <c r="H124" s="109">
        <v>0</v>
      </c>
      <c r="I124" s="178">
        <v>0</v>
      </c>
      <c r="J124" s="109">
        <v>0</v>
      </c>
      <c r="K124" s="215">
        <v>0</v>
      </c>
      <c r="L124" s="174">
        <f t="shared" si="8"/>
        <v>0</v>
      </c>
      <c r="M124" s="254">
        <v>0</v>
      </c>
      <c r="N124" s="177">
        <v>0</v>
      </c>
      <c r="O124" s="256">
        <f t="shared" si="9"/>
        <v>0</v>
      </c>
      <c r="P124" s="257">
        <f t="shared" si="10"/>
        <v>0</v>
      </c>
      <c r="Q124" s="291">
        <v>0</v>
      </c>
      <c r="R124" s="323">
        <v>0</v>
      </c>
      <c r="S124" s="291">
        <v>0</v>
      </c>
      <c r="T124" s="178">
        <v>0</v>
      </c>
      <c r="U124" s="291">
        <v>0</v>
      </c>
      <c r="V124" s="177">
        <v>0</v>
      </c>
      <c r="W124" s="327">
        <f t="shared" si="11"/>
        <v>0</v>
      </c>
      <c r="X124" s="195">
        <f t="shared" si="12"/>
        <v>0</v>
      </c>
      <c r="Y124" s="291">
        <v>0</v>
      </c>
      <c r="Z124" s="322">
        <v>0</v>
      </c>
      <c r="AA124" s="291">
        <v>0</v>
      </c>
      <c r="AB124" s="109">
        <v>0</v>
      </c>
      <c r="AC124" s="291">
        <v>0</v>
      </c>
      <c r="AD124" s="322">
        <v>0</v>
      </c>
      <c r="AE124" s="195">
        <f t="shared" si="13"/>
        <v>0</v>
      </c>
    </row>
    <row r="125" spans="1:31" x14ac:dyDescent="0.25">
      <c r="A125" s="543"/>
      <c r="B125" s="530"/>
      <c r="C125" s="3" t="s">
        <v>9</v>
      </c>
      <c r="D125" s="111">
        <v>0</v>
      </c>
      <c r="E125" s="109">
        <v>0</v>
      </c>
      <c r="F125" s="109">
        <v>0</v>
      </c>
      <c r="G125" s="154">
        <f t="shared" si="7"/>
        <v>0</v>
      </c>
      <c r="H125" s="109">
        <v>0</v>
      </c>
      <c r="I125" s="178">
        <v>0</v>
      </c>
      <c r="J125" s="109">
        <v>0</v>
      </c>
      <c r="K125" s="215">
        <v>0</v>
      </c>
      <c r="L125" s="174">
        <f t="shared" si="8"/>
        <v>0</v>
      </c>
      <c r="M125" s="254">
        <v>0</v>
      </c>
      <c r="N125" s="177">
        <v>0</v>
      </c>
      <c r="O125" s="256">
        <f t="shared" si="9"/>
        <v>0</v>
      </c>
      <c r="P125" s="257">
        <f t="shared" si="10"/>
        <v>0</v>
      </c>
      <c r="Q125" s="291">
        <v>1</v>
      </c>
      <c r="R125" s="323">
        <v>0</v>
      </c>
      <c r="S125" s="291">
        <v>116</v>
      </c>
      <c r="T125" s="178">
        <v>18</v>
      </c>
      <c r="U125" s="291">
        <v>105</v>
      </c>
      <c r="V125" s="177">
        <v>17</v>
      </c>
      <c r="W125" s="327">
        <f t="shared" si="11"/>
        <v>257</v>
      </c>
      <c r="X125" s="195">
        <f t="shared" si="12"/>
        <v>257</v>
      </c>
      <c r="Y125" s="291">
        <v>27</v>
      </c>
      <c r="Z125" s="322">
        <v>4</v>
      </c>
      <c r="AA125" s="291">
        <v>9</v>
      </c>
      <c r="AB125" s="109">
        <v>1</v>
      </c>
      <c r="AC125" s="291">
        <v>10</v>
      </c>
      <c r="AD125" s="322">
        <v>0</v>
      </c>
      <c r="AE125" s="195">
        <f t="shared" si="13"/>
        <v>308</v>
      </c>
    </row>
    <row r="126" spans="1:31" x14ac:dyDescent="0.25">
      <c r="A126" s="543"/>
      <c r="B126" s="541" t="s">
        <v>186</v>
      </c>
      <c r="C126" s="2" t="s">
        <v>7</v>
      </c>
      <c r="D126" s="111">
        <v>0</v>
      </c>
      <c r="E126" s="109">
        <v>0</v>
      </c>
      <c r="F126" s="109">
        <v>0</v>
      </c>
      <c r="G126" s="154">
        <f t="shared" si="7"/>
        <v>0</v>
      </c>
      <c r="H126" s="109">
        <v>0</v>
      </c>
      <c r="I126" s="178">
        <v>0</v>
      </c>
      <c r="J126" s="109">
        <v>0</v>
      </c>
      <c r="K126" s="215">
        <v>0</v>
      </c>
      <c r="L126" s="174">
        <f t="shared" si="8"/>
        <v>0</v>
      </c>
      <c r="M126" s="254">
        <v>0</v>
      </c>
      <c r="N126" s="177">
        <v>0</v>
      </c>
      <c r="O126" s="256">
        <f t="shared" si="9"/>
        <v>0</v>
      </c>
      <c r="P126" s="257">
        <f t="shared" si="10"/>
        <v>0</v>
      </c>
      <c r="Q126" s="293">
        <v>0</v>
      </c>
      <c r="R126" s="323">
        <v>0</v>
      </c>
      <c r="S126" s="293">
        <v>0</v>
      </c>
      <c r="T126" s="178">
        <v>0</v>
      </c>
      <c r="U126" s="293">
        <v>0</v>
      </c>
      <c r="V126" s="177">
        <v>0</v>
      </c>
      <c r="W126" s="327">
        <f t="shared" si="11"/>
        <v>0</v>
      </c>
      <c r="X126" s="195">
        <f t="shared" si="12"/>
        <v>0</v>
      </c>
      <c r="Y126" s="293">
        <v>0</v>
      </c>
      <c r="Z126" s="322">
        <v>0</v>
      </c>
      <c r="AA126" s="293">
        <v>0</v>
      </c>
      <c r="AB126" s="109">
        <v>0</v>
      </c>
      <c r="AC126" s="293">
        <v>0</v>
      </c>
      <c r="AD126" s="322">
        <v>0</v>
      </c>
      <c r="AE126" s="195">
        <f t="shared" si="13"/>
        <v>0</v>
      </c>
    </row>
    <row r="127" spans="1:31" x14ac:dyDescent="0.25">
      <c r="A127" s="543"/>
      <c r="B127" s="514"/>
      <c r="C127" s="3" t="s">
        <v>8</v>
      </c>
      <c r="D127" s="111">
        <v>0</v>
      </c>
      <c r="E127" s="109">
        <v>0</v>
      </c>
      <c r="F127" s="109">
        <v>0</v>
      </c>
      <c r="G127" s="154">
        <f t="shared" si="7"/>
        <v>0</v>
      </c>
      <c r="H127" s="109">
        <v>0</v>
      </c>
      <c r="I127" s="178">
        <v>0</v>
      </c>
      <c r="J127" s="109">
        <v>0</v>
      </c>
      <c r="K127" s="215">
        <v>0</v>
      </c>
      <c r="L127" s="174">
        <f t="shared" si="8"/>
        <v>0</v>
      </c>
      <c r="M127" s="254">
        <v>0</v>
      </c>
      <c r="N127" s="177">
        <v>0</v>
      </c>
      <c r="O127" s="256">
        <f t="shared" si="9"/>
        <v>0</v>
      </c>
      <c r="P127" s="257">
        <f t="shared" si="10"/>
        <v>0</v>
      </c>
      <c r="Q127" s="291">
        <v>0</v>
      </c>
      <c r="R127" s="323">
        <v>0</v>
      </c>
      <c r="S127" s="291">
        <v>0</v>
      </c>
      <c r="T127" s="178">
        <v>0</v>
      </c>
      <c r="U127" s="291"/>
      <c r="V127" s="177">
        <v>0</v>
      </c>
      <c r="W127" s="327">
        <f t="shared" si="11"/>
        <v>0</v>
      </c>
      <c r="X127" s="195">
        <f t="shared" si="12"/>
        <v>0</v>
      </c>
      <c r="Y127" s="291">
        <v>0</v>
      </c>
      <c r="Z127" s="322">
        <v>0</v>
      </c>
      <c r="AA127" s="291">
        <v>1</v>
      </c>
      <c r="AB127" s="109">
        <v>0</v>
      </c>
      <c r="AC127" s="291">
        <v>0</v>
      </c>
      <c r="AD127" s="322">
        <v>0</v>
      </c>
      <c r="AE127" s="195">
        <f t="shared" si="13"/>
        <v>1</v>
      </c>
    </row>
    <row r="128" spans="1:31" ht="15.75" thickBot="1" x14ac:dyDescent="0.3">
      <c r="A128" s="543"/>
      <c r="B128" s="537"/>
      <c r="C128" s="4" t="s">
        <v>9</v>
      </c>
      <c r="D128" s="111">
        <v>0</v>
      </c>
      <c r="E128" s="109">
        <v>0</v>
      </c>
      <c r="F128" s="109">
        <v>0</v>
      </c>
      <c r="G128" s="154">
        <f t="shared" si="7"/>
        <v>0</v>
      </c>
      <c r="H128" s="109">
        <v>0</v>
      </c>
      <c r="I128" s="178">
        <v>0</v>
      </c>
      <c r="J128" s="109">
        <v>0</v>
      </c>
      <c r="K128" s="215">
        <v>0</v>
      </c>
      <c r="L128" s="174">
        <f t="shared" si="8"/>
        <v>0</v>
      </c>
      <c r="M128" s="254">
        <v>0</v>
      </c>
      <c r="N128" s="177">
        <v>0</v>
      </c>
      <c r="O128" s="256">
        <f t="shared" si="9"/>
        <v>0</v>
      </c>
      <c r="P128" s="257">
        <f t="shared" si="10"/>
        <v>0</v>
      </c>
      <c r="Q128" s="292">
        <v>0</v>
      </c>
      <c r="R128" s="323">
        <v>0</v>
      </c>
      <c r="S128" s="292">
        <v>0</v>
      </c>
      <c r="T128" s="178">
        <v>0</v>
      </c>
      <c r="U128" s="292"/>
      <c r="V128" s="177">
        <v>0</v>
      </c>
      <c r="W128" s="327">
        <f t="shared" si="11"/>
        <v>0</v>
      </c>
      <c r="X128" s="195">
        <f t="shared" si="12"/>
        <v>0</v>
      </c>
      <c r="Y128" s="292">
        <v>0</v>
      </c>
      <c r="Z128" s="322">
        <v>0</v>
      </c>
      <c r="AA128" s="292">
        <v>0</v>
      </c>
      <c r="AB128" s="109">
        <v>0</v>
      </c>
      <c r="AC128" s="292">
        <v>0</v>
      </c>
      <c r="AD128" s="322">
        <v>0</v>
      </c>
      <c r="AE128" s="195">
        <f t="shared" si="13"/>
        <v>0</v>
      </c>
    </row>
    <row r="129" spans="1:31" x14ac:dyDescent="0.25">
      <c r="A129" s="543"/>
      <c r="B129" s="541" t="s">
        <v>187</v>
      </c>
      <c r="C129" s="2" t="s">
        <v>7</v>
      </c>
      <c r="D129" s="111">
        <v>0</v>
      </c>
      <c r="E129" s="109">
        <v>0</v>
      </c>
      <c r="F129" s="109">
        <v>0</v>
      </c>
      <c r="G129" s="154">
        <f t="shared" si="7"/>
        <v>0</v>
      </c>
      <c r="H129" s="109">
        <v>0</v>
      </c>
      <c r="I129" s="178">
        <v>0</v>
      </c>
      <c r="J129" s="109">
        <v>0</v>
      </c>
      <c r="K129" s="215">
        <v>0</v>
      </c>
      <c r="L129" s="174">
        <f t="shared" si="8"/>
        <v>0</v>
      </c>
      <c r="M129" s="254">
        <v>0</v>
      </c>
      <c r="N129" s="177">
        <v>0</v>
      </c>
      <c r="O129" s="256">
        <f t="shared" si="9"/>
        <v>0</v>
      </c>
      <c r="P129" s="257">
        <f t="shared" si="10"/>
        <v>0</v>
      </c>
      <c r="Q129" s="293">
        <v>0</v>
      </c>
      <c r="R129" s="323">
        <v>0</v>
      </c>
      <c r="S129" s="293">
        <v>0</v>
      </c>
      <c r="T129" s="178">
        <v>0</v>
      </c>
      <c r="U129" s="293">
        <v>0</v>
      </c>
      <c r="V129" s="177">
        <v>0</v>
      </c>
      <c r="W129" s="327">
        <f t="shared" si="11"/>
        <v>0</v>
      </c>
      <c r="X129" s="195">
        <f t="shared" si="12"/>
        <v>0</v>
      </c>
      <c r="Y129" s="293">
        <v>0</v>
      </c>
      <c r="Z129" s="322">
        <v>0</v>
      </c>
      <c r="AA129" s="293">
        <v>0</v>
      </c>
      <c r="AB129" s="109">
        <v>0</v>
      </c>
      <c r="AC129" s="293">
        <v>0</v>
      </c>
      <c r="AD129" s="322">
        <v>0</v>
      </c>
      <c r="AE129" s="195">
        <f t="shared" si="13"/>
        <v>0</v>
      </c>
    </row>
    <row r="130" spans="1:31" x14ac:dyDescent="0.25">
      <c r="A130" s="543"/>
      <c r="B130" s="514"/>
      <c r="C130" s="3" t="s">
        <v>8</v>
      </c>
      <c r="D130" s="111">
        <v>0</v>
      </c>
      <c r="E130" s="109">
        <v>0</v>
      </c>
      <c r="F130" s="109">
        <v>0</v>
      </c>
      <c r="G130" s="154">
        <f t="shared" si="7"/>
        <v>0</v>
      </c>
      <c r="H130" s="109">
        <v>0</v>
      </c>
      <c r="I130" s="178">
        <v>0</v>
      </c>
      <c r="J130" s="109">
        <v>0</v>
      </c>
      <c r="K130" s="215">
        <v>0</v>
      </c>
      <c r="L130" s="174">
        <f t="shared" si="8"/>
        <v>0</v>
      </c>
      <c r="M130" s="254">
        <v>0</v>
      </c>
      <c r="N130" s="177">
        <v>0</v>
      </c>
      <c r="O130" s="256">
        <f t="shared" si="9"/>
        <v>0</v>
      </c>
      <c r="P130" s="257">
        <f t="shared" si="10"/>
        <v>0</v>
      </c>
      <c r="Q130" s="291">
        <v>0</v>
      </c>
      <c r="R130" s="323">
        <v>0</v>
      </c>
      <c r="S130" s="291">
        <v>0</v>
      </c>
      <c r="T130" s="178">
        <v>0</v>
      </c>
      <c r="U130" s="291"/>
      <c r="V130" s="177">
        <v>0</v>
      </c>
      <c r="W130" s="327">
        <f t="shared" si="11"/>
        <v>0</v>
      </c>
      <c r="X130" s="195">
        <f t="shared" si="12"/>
        <v>0</v>
      </c>
      <c r="Y130" s="291">
        <v>0</v>
      </c>
      <c r="Z130" s="322">
        <v>0</v>
      </c>
      <c r="AA130" s="291">
        <v>0</v>
      </c>
      <c r="AB130" s="109">
        <v>0</v>
      </c>
      <c r="AC130" s="291">
        <v>0</v>
      </c>
      <c r="AD130" s="322">
        <v>0</v>
      </c>
      <c r="AE130" s="195">
        <f t="shared" si="13"/>
        <v>0</v>
      </c>
    </row>
    <row r="131" spans="1:31" ht="15.75" thickBot="1" x14ac:dyDescent="0.3">
      <c r="A131" s="543"/>
      <c r="B131" s="537"/>
      <c r="C131" s="4" t="s">
        <v>9</v>
      </c>
      <c r="D131" s="111">
        <v>0</v>
      </c>
      <c r="E131" s="109">
        <v>0</v>
      </c>
      <c r="F131" s="109">
        <v>0</v>
      </c>
      <c r="G131" s="154">
        <f t="shared" si="7"/>
        <v>0</v>
      </c>
      <c r="H131" s="109">
        <v>0</v>
      </c>
      <c r="I131" s="178">
        <v>0</v>
      </c>
      <c r="J131" s="109">
        <v>0</v>
      </c>
      <c r="K131" s="215">
        <v>0</v>
      </c>
      <c r="L131" s="174">
        <f t="shared" si="8"/>
        <v>0</v>
      </c>
      <c r="M131" s="254">
        <v>0</v>
      </c>
      <c r="N131" s="177">
        <v>0</v>
      </c>
      <c r="O131" s="256">
        <f t="shared" si="9"/>
        <v>0</v>
      </c>
      <c r="P131" s="257">
        <f t="shared" si="10"/>
        <v>0</v>
      </c>
      <c r="Q131" s="292">
        <v>0</v>
      </c>
      <c r="R131" s="323">
        <v>0</v>
      </c>
      <c r="S131" s="292">
        <v>0</v>
      </c>
      <c r="T131" s="178">
        <v>0</v>
      </c>
      <c r="U131" s="292"/>
      <c r="V131" s="177">
        <v>0</v>
      </c>
      <c r="W131" s="327">
        <f t="shared" si="11"/>
        <v>0</v>
      </c>
      <c r="X131" s="195">
        <f t="shared" si="12"/>
        <v>0</v>
      </c>
      <c r="Y131" s="292">
        <v>0</v>
      </c>
      <c r="Z131" s="322">
        <v>0</v>
      </c>
      <c r="AA131" s="292">
        <v>0</v>
      </c>
      <c r="AB131" s="109">
        <v>0</v>
      </c>
      <c r="AC131" s="292">
        <v>0</v>
      </c>
      <c r="AD131" s="322">
        <v>0</v>
      </c>
      <c r="AE131" s="195">
        <f t="shared" si="13"/>
        <v>0</v>
      </c>
    </row>
    <row r="132" spans="1:31" x14ac:dyDescent="0.25">
      <c r="A132" s="543"/>
      <c r="B132" s="541" t="s">
        <v>188</v>
      </c>
      <c r="C132" s="2" t="s">
        <v>7</v>
      </c>
      <c r="D132" s="111">
        <v>0</v>
      </c>
      <c r="E132" s="109">
        <v>0</v>
      </c>
      <c r="F132" s="109">
        <v>0</v>
      </c>
      <c r="G132" s="154">
        <f t="shared" si="7"/>
        <v>0</v>
      </c>
      <c r="H132" s="109">
        <v>0</v>
      </c>
      <c r="I132" s="178">
        <v>0</v>
      </c>
      <c r="J132" s="109">
        <v>0</v>
      </c>
      <c r="K132" s="215">
        <v>0</v>
      </c>
      <c r="L132" s="174">
        <f t="shared" si="8"/>
        <v>0</v>
      </c>
      <c r="M132" s="254">
        <v>0</v>
      </c>
      <c r="N132" s="177">
        <v>0</v>
      </c>
      <c r="O132" s="256">
        <f t="shared" si="9"/>
        <v>0</v>
      </c>
      <c r="P132" s="257">
        <f t="shared" si="10"/>
        <v>0</v>
      </c>
      <c r="Q132" s="293">
        <v>0</v>
      </c>
      <c r="R132" s="323">
        <v>0</v>
      </c>
      <c r="S132" s="293">
        <v>0</v>
      </c>
      <c r="T132" s="178">
        <v>0</v>
      </c>
      <c r="U132" s="293">
        <v>0</v>
      </c>
      <c r="V132" s="177">
        <v>0</v>
      </c>
      <c r="W132" s="327">
        <f t="shared" si="11"/>
        <v>0</v>
      </c>
      <c r="X132" s="195">
        <f t="shared" si="12"/>
        <v>0</v>
      </c>
      <c r="Y132" s="293">
        <v>0</v>
      </c>
      <c r="Z132" s="322">
        <v>0</v>
      </c>
      <c r="AA132" s="293">
        <v>0</v>
      </c>
      <c r="AB132" s="109">
        <v>0</v>
      </c>
      <c r="AC132" s="293">
        <v>0</v>
      </c>
      <c r="AD132" s="322">
        <v>0</v>
      </c>
      <c r="AE132" s="195">
        <f t="shared" si="13"/>
        <v>0</v>
      </c>
    </row>
    <row r="133" spans="1:31" x14ac:dyDescent="0.25">
      <c r="A133" s="543"/>
      <c r="B133" s="514"/>
      <c r="C133" s="3" t="s">
        <v>8</v>
      </c>
      <c r="D133" s="111">
        <v>0</v>
      </c>
      <c r="E133" s="109">
        <v>0</v>
      </c>
      <c r="F133" s="109">
        <v>0</v>
      </c>
      <c r="G133" s="154">
        <f t="shared" si="7"/>
        <v>0</v>
      </c>
      <c r="H133" s="109">
        <v>0</v>
      </c>
      <c r="I133" s="178">
        <v>0</v>
      </c>
      <c r="J133" s="109">
        <v>0</v>
      </c>
      <c r="K133" s="215">
        <v>0</v>
      </c>
      <c r="L133" s="174">
        <f t="shared" si="8"/>
        <v>0</v>
      </c>
      <c r="M133" s="254">
        <v>0</v>
      </c>
      <c r="N133" s="177">
        <v>0</v>
      </c>
      <c r="O133" s="256">
        <f t="shared" si="9"/>
        <v>0</v>
      </c>
      <c r="P133" s="257">
        <f t="shared" si="10"/>
        <v>0</v>
      </c>
      <c r="Q133" s="291">
        <v>0</v>
      </c>
      <c r="R133" s="323">
        <v>0</v>
      </c>
      <c r="S133" s="291">
        <v>0</v>
      </c>
      <c r="T133" s="178">
        <v>0</v>
      </c>
      <c r="U133" s="291"/>
      <c r="V133" s="177">
        <v>0</v>
      </c>
      <c r="W133" s="327">
        <f t="shared" si="11"/>
        <v>0</v>
      </c>
      <c r="X133" s="195">
        <f t="shared" si="12"/>
        <v>0</v>
      </c>
      <c r="Y133" s="291">
        <v>0</v>
      </c>
      <c r="Z133" s="322">
        <v>0</v>
      </c>
      <c r="AA133" s="291">
        <v>0</v>
      </c>
      <c r="AB133" s="109">
        <v>0</v>
      </c>
      <c r="AC133" s="291">
        <v>0</v>
      </c>
      <c r="AD133" s="322">
        <v>0</v>
      </c>
      <c r="AE133" s="195">
        <f t="shared" si="13"/>
        <v>0</v>
      </c>
    </row>
    <row r="134" spans="1:31" ht="15.75" thickBot="1" x14ac:dyDescent="0.3">
      <c r="A134" s="543"/>
      <c r="B134" s="537"/>
      <c r="C134" s="4" t="s">
        <v>9</v>
      </c>
      <c r="D134" s="111">
        <v>0</v>
      </c>
      <c r="E134" s="109">
        <v>0</v>
      </c>
      <c r="F134" s="109">
        <v>0</v>
      </c>
      <c r="G134" s="154">
        <f t="shared" ref="G134:G257" si="14">D134+E134+F134</f>
        <v>0</v>
      </c>
      <c r="H134" s="109">
        <v>0</v>
      </c>
      <c r="I134" s="178">
        <v>0</v>
      </c>
      <c r="J134" s="109">
        <v>0</v>
      </c>
      <c r="K134" s="215">
        <v>0</v>
      </c>
      <c r="L134" s="174">
        <f t="shared" ref="L134:L257" si="15">D134+E134+F134+H134+J134</f>
        <v>0</v>
      </c>
      <c r="M134" s="254">
        <v>0</v>
      </c>
      <c r="N134" s="177">
        <v>0</v>
      </c>
      <c r="O134" s="256">
        <f t="shared" ref="O134:O197" si="16">H134+I134+J134+K134+M134+N134</f>
        <v>0</v>
      </c>
      <c r="P134" s="257">
        <f t="shared" ref="P134:P197" si="17">D134+E134+F134+H134+I134+J134+K134+M134+N134</f>
        <v>0</v>
      </c>
      <c r="Q134" s="292">
        <v>0</v>
      </c>
      <c r="R134" s="323">
        <v>0</v>
      </c>
      <c r="S134" s="292">
        <v>0</v>
      </c>
      <c r="T134" s="178">
        <v>0</v>
      </c>
      <c r="U134" s="292"/>
      <c r="V134" s="177">
        <v>0</v>
      </c>
      <c r="W134" s="327">
        <f t="shared" ref="W134:W197" si="18">V134+U134+T134+S134+R134+Q134</f>
        <v>0</v>
      </c>
      <c r="X134" s="195">
        <f t="shared" ref="X134:X197" si="19">D134+E134+F134+H134+I134+J134+K134+M134+N134+Q134+R134+S134+T134+U134+V134</f>
        <v>0</v>
      </c>
      <c r="Y134" s="292">
        <v>0</v>
      </c>
      <c r="Z134" s="322">
        <v>0</v>
      </c>
      <c r="AA134" s="292">
        <v>0</v>
      </c>
      <c r="AB134" s="109">
        <v>0</v>
      </c>
      <c r="AC134" s="292">
        <v>0</v>
      </c>
      <c r="AD134" s="322">
        <v>0</v>
      </c>
      <c r="AE134" s="195">
        <f t="shared" ref="AE134:AE197" si="20">D134+E134+F134+H134+I134+J134+K134+M134+N134+Q134+R134+S134+T134+U134+V134+Y134+Z134+AA134+AB134+AC134+AD134</f>
        <v>0</v>
      </c>
    </row>
    <row r="135" spans="1:31" x14ac:dyDescent="0.25">
      <c r="A135" s="543"/>
      <c r="B135" s="541" t="s">
        <v>189</v>
      </c>
      <c r="C135" s="2" t="s">
        <v>7</v>
      </c>
      <c r="D135" s="111">
        <v>0</v>
      </c>
      <c r="E135" s="109">
        <v>0</v>
      </c>
      <c r="F135" s="109">
        <v>0</v>
      </c>
      <c r="G135" s="154">
        <f t="shared" si="14"/>
        <v>0</v>
      </c>
      <c r="H135" s="109">
        <v>2</v>
      </c>
      <c r="I135" s="178">
        <v>0</v>
      </c>
      <c r="J135" s="109">
        <v>0</v>
      </c>
      <c r="K135" s="215">
        <v>0</v>
      </c>
      <c r="L135" s="174">
        <f t="shared" si="15"/>
        <v>2</v>
      </c>
      <c r="M135" s="254">
        <v>0</v>
      </c>
      <c r="N135" s="177">
        <v>0</v>
      </c>
      <c r="O135" s="256">
        <f t="shared" si="16"/>
        <v>2</v>
      </c>
      <c r="P135" s="257">
        <f t="shared" si="17"/>
        <v>2</v>
      </c>
      <c r="Q135" s="293">
        <v>0</v>
      </c>
      <c r="R135" s="323">
        <v>0</v>
      </c>
      <c r="S135" s="293">
        <v>0</v>
      </c>
      <c r="T135" s="178">
        <v>0</v>
      </c>
      <c r="U135" s="293">
        <v>0</v>
      </c>
      <c r="V135" s="177">
        <v>0</v>
      </c>
      <c r="W135" s="327">
        <f t="shared" si="18"/>
        <v>0</v>
      </c>
      <c r="X135" s="195">
        <f t="shared" si="19"/>
        <v>2</v>
      </c>
      <c r="Y135" s="293">
        <v>0</v>
      </c>
      <c r="Z135" s="322">
        <v>0</v>
      </c>
      <c r="AA135" s="293">
        <v>0</v>
      </c>
      <c r="AB135" s="109">
        <v>0</v>
      </c>
      <c r="AC135" s="293">
        <v>0</v>
      </c>
      <c r="AD135" s="322">
        <v>0</v>
      </c>
      <c r="AE135" s="195">
        <f t="shared" si="20"/>
        <v>2</v>
      </c>
    </row>
    <row r="136" spans="1:31" x14ac:dyDescent="0.25">
      <c r="A136" s="543"/>
      <c r="B136" s="514"/>
      <c r="C136" s="3" t="s">
        <v>8</v>
      </c>
      <c r="D136" s="111">
        <v>0</v>
      </c>
      <c r="E136" s="109">
        <v>0</v>
      </c>
      <c r="F136" s="109">
        <v>0</v>
      </c>
      <c r="G136" s="154">
        <f t="shared" si="14"/>
        <v>0</v>
      </c>
      <c r="H136" s="109">
        <v>0</v>
      </c>
      <c r="I136" s="178">
        <v>0</v>
      </c>
      <c r="J136" s="109">
        <v>0</v>
      </c>
      <c r="K136" s="215">
        <v>0</v>
      </c>
      <c r="L136" s="174">
        <f t="shared" si="15"/>
        <v>0</v>
      </c>
      <c r="M136" s="254">
        <v>0</v>
      </c>
      <c r="N136" s="177">
        <v>0</v>
      </c>
      <c r="O136" s="256">
        <f t="shared" si="16"/>
        <v>0</v>
      </c>
      <c r="P136" s="257">
        <f t="shared" si="17"/>
        <v>0</v>
      </c>
      <c r="Q136" s="291">
        <v>0</v>
      </c>
      <c r="R136" s="323">
        <v>0</v>
      </c>
      <c r="S136" s="291">
        <v>0</v>
      </c>
      <c r="T136" s="178">
        <v>0</v>
      </c>
      <c r="U136" s="291"/>
      <c r="V136" s="177">
        <v>0</v>
      </c>
      <c r="W136" s="327">
        <f t="shared" si="18"/>
        <v>0</v>
      </c>
      <c r="X136" s="195">
        <f t="shared" si="19"/>
        <v>0</v>
      </c>
      <c r="Y136" s="291">
        <v>0</v>
      </c>
      <c r="Z136" s="322">
        <v>0</v>
      </c>
      <c r="AA136" s="291">
        <v>0</v>
      </c>
      <c r="AB136" s="109">
        <v>0</v>
      </c>
      <c r="AC136" s="291">
        <v>0</v>
      </c>
      <c r="AD136" s="322">
        <v>0</v>
      </c>
      <c r="AE136" s="195">
        <f t="shared" si="20"/>
        <v>0</v>
      </c>
    </row>
    <row r="137" spans="1:31" ht="15.75" thickBot="1" x14ac:dyDescent="0.3">
      <c r="A137" s="543"/>
      <c r="B137" s="537"/>
      <c r="C137" s="4" t="s">
        <v>9</v>
      </c>
      <c r="D137" s="111">
        <v>0</v>
      </c>
      <c r="E137" s="109">
        <v>0</v>
      </c>
      <c r="F137" s="109">
        <v>0</v>
      </c>
      <c r="G137" s="154">
        <f t="shared" si="14"/>
        <v>0</v>
      </c>
      <c r="H137" s="109">
        <v>0</v>
      </c>
      <c r="I137" s="178">
        <v>0</v>
      </c>
      <c r="J137" s="109">
        <v>0</v>
      </c>
      <c r="K137" s="215">
        <v>0</v>
      </c>
      <c r="L137" s="174">
        <f t="shared" si="15"/>
        <v>0</v>
      </c>
      <c r="M137" s="254">
        <v>0</v>
      </c>
      <c r="N137" s="177">
        <v>0</v>
      </c>
      <c r="O137" s="256">
        <f t="shared" si="16"/>
        <v>0</v>
      </c>
      <c r="P137" s="257">
        <f t="shared" si="17"/>
        <v>0</v>
      </c>
      <c r="Q137" s="292">
        <v>0</v>
      </c>
      <c r="R137" s="323">
        <v>0</v>
      </c>
      <c r="S137" s="292">
        <v>0</v>
      </c>
      <c r="T137" s="178">
        <v>0</v>
      </c>
      <c r="U137" s="292"/>
      <c r="V137" s="177">
        <v>0</v>
      </c>
      <c r="W137" s="327">
        <f t="shared" si="18"/>
        <v>0</v>
      </c>
      <c r="X137" s="195">
        <f t="shared" si="19"/>
        <v>0</v>
      </c>
      <c r="Y137" s="292">
        <v>0</v>
      </c>
      <c r="Z137" s="322">
        <v>0</v>
      </c>
      <c r="AA137" s="292">
        <v>0</v>
      </c>
      <c r="AB137" s="109">
        <v>0</v>
      </c>
      <c r="AC137" s="292">
        <v>0</v>
      </c>
      <c r="AD137" s="322">
        <v>0</v>
      </c>
      <c r="AE137" s="195">
        <f t="shared" si="20"/>
        <v>0</v>
      </c>
    </row>
    <row r="138" spans="1:31" x14ac:dyDescent="0.25">
      <c r="A138" s="543"/>
      <c r="B138" s="541" t="s">
        <v>190</v>
      </c>
      <c r="C138" s="2" t="s">
        <v>7</v>
      </c>
      <c r="D138" s="111">
        <v>0</v>
      </c>
      <c r="E138" s="109">
        <v>0</v>
      </c>
      <c r="F138" s="109">
        <v>0</v>
      </c>
      <c r="G138" s="154">
        <f t="shared" si="14"/>
        <v>0</v>
      </c>
      <c r="H138" s="109">
        <v>0</v>
      </c>
      <c r="I138" s="178">
        <v>0</v>
      </c>
      <c r="J138" s="109">
        <v>0</v>
      </c>
      <c r="K138" s="215">
        <v>0</v>
      </c>
      <c r="L138" s="174">
        <f t="shared" si="15"/>
        <v>0</v>
      </c>
      <c r="M138" s="254">
        <v>0</v>
      </c>
      <c r="N138" s="177">
        <v>0</v>
      </c>
      <c r="O138" s="256">
        <f t="shared" si="16"/>
        <v>0</v>
      </c>
      <c r="P138" s="257">
        <f t="shared" si="17"/>
        <v>0</v>
      </c>
      <c r="Q138" s="293">
        <v>0</v>
      </c>
      <c r="R138" s="323">
        <v>0</v>
      </c>
      <c r="S138" s="293">
        <v>0</v>
      </c>
      <c r="T138" s="178">
        <v>0</v>
      </c>
      <c r="U138" s="293">
        <v>0</v>
      </c>
      <c r="V138" s="177">
        <v>0</v>
      </c>
      <c r="W138" s="327">
        <f t="shared" si="18"/>
        <v>0</v>
      </c>
      <c r="X138" s="195">
        <f t="shared" si="19"/>
        <v>0</v>
      </c>
      <c r="Y138" s="293">
        <v>0</v>
      </c>
      <c r="Z138" s="322">
        <v>0</v>
      </c>
      <c r="AA138" s="293">
        <v>0</v>
      </c>
      <c r="AB138" s="109">
        <v>0</v>
      </c>
      <c r="AC138" s="293">
        <v>0</v>
      </c>
      <c r="AD138" s="322">
        <v>0</v>
      </c>
      <c r="AE138" s="195">
        <f t="shared" si="20"/>
        <v>0</v>
      </c>
    </row>
    <row r="139" spans="1:31" x14ac:dyDescent="0.25">
      <c r="A139" s="543"/>
      <c r="B139" s="514"/>
      <c r="C139" s="3" t="s">
        <v>8</v>
      </c>
      <c r="D139" s="111">
        <v>0</v>
      </c>
      <c r="E139" s="109">
        <v>0</v>
      </c>
      <c r="F139" s="109">
        <v>0</v>
      </c>
      <c r="G139" s="154">
        <f t="shared" si="14"/>
        <v>0</v>
      </c>
      <c r="H139" s="109">
        <v>0</v>
      </c>
      <c r="I139" s="178">
        <v>0</v>
      </c>
      <c r="J139" s="109">
        <v>0</v>
      </c>
      <c r="K139" s="215">
        <v>0</v>
      </c>
      <c r="L139" s="174">
        <f t="shared" si="15"/>
        <v>0</v>
      </c>
      <c r="M139" s="254">
        <v>0</v>
      </c>
      <c r="N139" s="177">
        <v>0</v>
      </c>
      <c r="O139" s="256">
        <f t="shared" si="16"/>
        <v>0</v>
      </c>
      <c r="P139" s="257">
        <f t="shared" si="17"/>
        <v>0</v>
      </c>
      <c r="Q139" s="291">
        <v>0</v>
      </c>
      <c r="R139" s="323">
        <v>0</v>
      </c>
      <c r="S139" s="291">
        <v>0</v>
      </c>
      <c r="T139" s="178">
        <v>0</v>
      </c>
      <c r="U139" s="291"/>
      <c r="V139" s="177">
        <v>0</v>
      </c>
      <c r="W139" s="327">
        <f t="shared" si="18"/>
        <v>0</v>
      </c>
      <c r="X139" s="195">
        <f t="shared" si="19"/>
        <v>0</v>
      </c>
      <c r="Y139" s="291">
        <v>0</v>
      </c>
      <c r="Z139" s="322">
        <v>0</v>
      </c>
      <c r="AA139" s="291">
        <v>0</v>
      </c>
      <c r="AB139" s="109">
        <v>0</v>
      </c>
      <c r="AC139" s="291">
        <v>0</v>
      </c>
      <c r="AD139" s="322">
        <v>0</v>
      </c>
      <c r="AE139" s="195">
        <f t="shared" si="20"/>
        <v>0</v>
      </c>
    </row>
    <row r="140" spans="1:31" ht="15.75" thickBot="1" x14ac:dyDescent="0.3">
      <c r="A140" s="543"/>
      <c r="B140" s="537"/>
      <c r="C140" s="4" t="s">
        <v>9</v>
      </c>
      <c r="D140" s="111">
        <v>0</v>
      </c>
      <c r="E140" s="109">
        <v>0</v>
      </c>
      <c r="F140" s="109">
        <v>0</v>
      </c>
      <c r="G140" s="154">
        <f t="shared" si="14"/>
        <v>0</v>
      </c>
      <c r="H140" s="109">
        <v>0</v>
      </c>
      <c r="I140" s="178">
        <v>0</v>
      </c>
      <c r="J140" s="109">
        <v>0</v>
      </c>
      <c r="K140" s="215">
        <v>0</v>
      </c>
      <c r="L140" s="174">
        <f t="shared" si="15"/>
        <v>0</v>
      </c>
      <c r="M140" s="254">
        <v>0</v>
      </c>
      <c r="N140" s="177">
        <v>0</v>
      </c>
      <c r="O140" s="256">
        <f t="shared" si="16"/>
        <v>0</v>
      </c>
      <c r="P140" s="257">
        <f t="shared" si="17"/>
        <v>0</v>
      </c>
      <c r="Q140" s="292">
        <v>0</v>
      </c>
      <c r="R140" s="323">
        <v>0</v>
      </c>
      <c r="S140" s="292">
        <v>0</v>
      </c>
      <c r="T140" s="178">
        <v>0</v>
      </c>
      <c r="U140" s="292"/>
      <c r="V140" s="177">
        <v>0</v>
      </c>
      <c r="W140" s="327">
        <f t="shared" si="18"/>
        <v>0</v>
      </c>
      <c r="X140" s="195">
        <f t="shared" si="19"/>
        <v>0</v>
      </c>
      <c r="Y140" s="292">
        <v>0</v>
      </c>
      <c r="Z140" s="322">
        <v>0</v>
      </c>
      <c r="AA140" s="292">
        <v>0</v>
      </c>
      <c r="AB140" s="109">
        <v>0</v>
      </c>
      <c r="AC140" s="292">
        <v>0</v>
      </c>
      <c r="AD140" s="322">
        <v>0</v>
      </c>
      <c r="AE140" s="195">
        <f t="shared" si="20"/>
        <v>0</v>
      </c>
    </row>
    <row r="141" spans="1:31" x14ac:dyDescent="0.25">
      <c r="A141" s="543"/>
      <c r="B141" s="541" t="s">
        <v>191</v>
      </c>
      <c r="C141" s="2" t="s">
        <v>7</v>
      </c>
      <c r="D141" s="111">
        <v>0</v>
      </c>
      <c r="E141" s="109">
        <v>0</v>
      </c>
      <c r="F141" s="109">
        <v>0</v>
      </c>
      <c r="G141" s="154">
        <f t="shared" si="14"/>
        <v>0</v>
      </c>
      <c r="H141" s="109">
        <v>0</v>
      </c>
      <c r="I141" s="178">
        <v>0</v>
      </c>
      <c r="J141" s="109">
        <v>0</v>
      </c>
      <c r="K141" s="215">
        <v>0</v>
      </c>
      <c r="L141" s="174">
        <f t="shared" si="15"/>
        <v>0</v>
      </c>
      <c r="M141" s="254">
        <v>0</v>
      </c>
      <c r="N141" s="177">
        <v>0</v>
      </c>
      <c r="O141" s="256">
        <f t="shared" si="16"/>
        <v>0</v>
      </c>
      <c r="P141" s="257">
        <f t="shared" si="17"/>
        <v>0</v>
      </c>
      <c r="Q141" s="293">
        <v>0</v>
      </c>
      <c r="R141" s="323">
        <v>0</v>
      </c>
      <c r="S141" s="293">
        <v>0</v>
      </c>
      <c r="T141" s="178">
        <v>0</v>
      </c>
      <c r="U141" s="293">
        <v>0</v>
      </c>
      <c r="V141" s="177">
        <v>0</v>
      </c>
      <c r="W141" s="327">
        <f t="shared" si="18"/>
        <v>0</v>
      </c>
      <c r="X141" s="195">
        <f t="shared" si="19"/>
        <v>0</v>
      </c>
      <c r="Y141" s="293">
        <v>0</v>
      </c>
      <c r="Z141" s="322">
        <v>0</v>
      </c>
      <c r="AA141" s="293">
        <v>0</v>
      </c>
      <c r="AB141" s="109">
        <v>0</v>
      </c>
      <c r="AC141" s="293">
        <v>0</v>
      </c>
      <c r="AD141" s="322">
        <v>0</v>
      </c>
      <c r="AE141" s="195">
        <f t="shared" si="20"/>
        <v>0</v>
      </c>
    </row>
    <row r="142" spans="1:31" x14ac:dyDescent="0.25">
      <c r="A142" s="543"/>
      <c r="B142" s="514"/>
      <c r="C142" s="3" t="s">
        <v>8</v>
      </c>
      <c r="D142" s="111">
        <v>0</v>
      </c>
      <c r="E142" s="109">
        <v>0</v>
      </c>
      <c r="F142" s="109">
        <v>0</v>
      </c>
      <c r="G142" s="154">
        <f t="shared" si="14"/>
        <v>0</v>
      </c>
      <c r="H142" s="109">
        <v>0</v>
      </c>
      <c r="I142" s="178">
        <v>0</v>
      </c>
      <c r="J142" s="109">
        <v>0</v>
      </c>
      <c r="K142" s="215">
        <v>0</v>
      </c>
      <c r="L142" s="174">
        <f t="shared" si="15"/>
        <v>0</v>
      </c>
      <c r="M142" s="254">
        <v>0</v>
      </c>
      <c r="N142" s="177">
        <v>0</v>
      </c>
      <c r="O142" s="256">
        <f t="shared" si="16"/>
        <v>0</v>
      </c>
      <c r="P142" s="257">
        <f t="shared" si="17"/>
        <v>0</v>
      </c>
      <c r="Q142" s="291">
        <v>0</v>
      </c>
      <c r="R142" s="323">
        <v>0</v>
      </c>
      <c r="S142" s="291">
        <v>0</v>
      </c>
      <c r="T142" s="178">
        <v>0</v>
      </c>
      <c r="U142" s="291"/>
      <c r="V142" s="177">
        <v>0</v>
      </c>
      <c r="W142" s="327">
        <f t="shared" si="18"/>
        <v>0</v>
      </c>
      <c r="X142" s="195">
        <f t="shared" si="19"/>
        <v>0</v>
      </c>
      <c r="Y142" s="291">
        <v>0</v>
      </c>
      <c r="Z142" s="322">
        <v>0</v>
      </c>
      <c r="AA142" s="291">
        <v>0</v>
      </c>
      <c r="AB142" s="109">
        <v>0</v>
      </c>
      <c r="AC142" s="291">
        <v>0</v>
      </c>
      <c r="AD142" s="322">
        <v>0</v>
      </c>
      <c r="AE142" s="195">
        <f t="shared" si="20"/>
        <v>0</v>
      </c>
    </row>
    <row r="143" spans="1:31" ht="15.75" thickBot="1" x14ac:dyDescent="0.3">
      <c r="A143" s="543"/>
      <c r="B143" s="537"/>
      <c r="C143" s="4" t="s">
        <v>9</v>
      </c>
      <c r="D143" s="111">
        <v>0</v>
      </c>
      <c r="E143" s="109">
        <v>0</v>
      </c>
      <c r="F143" s="109">
        <v>0</v>
      </c>
      <c r="G143" s="154">
        <f t="shared" si="14"/>
        <v>0</v>
      </c>
      <c r="H143" s="109">
        <v>0</v>
      </c>
      <c r="I143" s="178">
        <v>0</v>
      </c>
      <c r="J143" s="109">
        <v>0</v>
      </c>
      <c r="K143" s="215">
        <v>0</v>
      </c>
      <c r="L143" s="174">
        <f t="shared" si="15"/>
        <v>0</v>
      </c>
      <c r="M143" s="254">
        <v>0</v>
      </c>
      <c r="N143" s="177">
        <v>0</v>
      </c>
      <c r="O143" s="256">
        <f t="shared" si="16"/>
        <v>0</v>
      </c>
      <c r="P143" s="257">
        <f t="shared" si="17"/>
        <v>0</v>
      </c>
      <c r="Q143" s="292">
        <v>0</v>
      </c>
      <c r="R143" s="323">
        <v>0</v>
      </c>
      <c r="S143" s="292">
        <v>0</v>
      </c>
      <c r="T143" s="178">
        <v>0</v>
      </c>
      <c r="U143" s="292"/>
      <c r="V143" s="177">
        <v>0</v>
      </c>
      <c r="W143" s="327">
        <f t="shared" si="18"/>
        <v>0</v>
      </c>
      <c r="X143" s="195">
        <f t="shared" si="19"/>
        <v>0</v>
      </c>
      <c r="Y143" s="292">
        <v>0</v>
      </c>
      <c r="Z143" s="322">
        <v>0</v>
      </c>
      <c r="AA143" s="292">
        <v>0</v>
      </c>
      <c r="AB143" s="109">
        <v>0</v>
      </c>
      <c r="AC143" s="292">
        <v>0</v>
      </c>
      <c r="AD143" s="322">
        <v>0</v>
      </c>
      <c r="AE143" s="195">
        <f t="shared" si="20"/>
        <v>0</v>
      </c>
    </row>
    <row r="144" spans="1:31" x14ac:dyDescent="0.25">
      <c r="A144" s="543"/>
      <c r="B144" s="541" t="s">
        <v>192</v>
      </c>
      <c r="C144" s="2" t="s">
        <v>7</v>
      </c>
      <c r="D144" s="111">
        <v>0</v>
      </c>
      <c r="E144" s="109">
        <v>0</v>
      </c>
      <c r="F144" s="109">
        <v>0</v>
      </c>
      <c r="G144" s="154">
        <f t="shared" si="14"/>
        <v>0</v>
      </c>
      <c r="H144" s="109">
        <v>0</v>
      </c>
      <c r="I144" s="178">
        <v>0</v>
      </c>
      <c r="J144" s="109">
        <v>0</v>
      </c>
      <c r="K144" s="215">
        <v>0</v>
      </c>
      <c r="L144" s="174">
        <f t="shared" si="15"/>
        <v>0</v>
      </c>
      <c r="M144" s="254">
        <v>0</v>
      </c>
      <c r="N144" s="177">
        <v>0</v>
      </c>
      <c r="O144" s="256">
        <f t="shared" si="16"/>
        <v>0</v>
      </c>
      <c r="P144" s="257">
        <f t="shared" si="17"/>
        <v>0</v>
      </c>
      <c r="Q144" s="293">
        <v>0</v>
      </c>
      <c r="R144" s="323">
        <v>0</v>
      </c>
      <c r="S144" s="293">
        <v>0</v>
      </c>
      <c r="T144" s="178">
        <v>0</v>
      </c>
      <c r="U144" s="293">
        <v>0</v>
      </c>
      <c r="V144" s="177">
        <v>0</v>
      </c>
      <c r="W144" s="327">
        <f t="shared" si="18"/>
        <v>0</v>
      </c>
      <c r="X144" s="195">
        <f t="shared" si="19"/>
        <v>0</v>
      </c>
      <c r="Y144" s="293">
        <v>0</v>
      </c>
      <c r="Z144" s="322">
        <v>0</v>
      </c>
      <c r="AA144" s="293">
        <v>0</v>
      </c>
      <c r="AB144" s="109">
        <v>0</v>
      </c>
      <c r="AC144" s="293">
        <v>0</v>
      </c>
      <c r="AD144" s="322">
        <v>0</v>
      </c>
      <c r="AE144" s="195">
        <f t="shared" si="20"/>
        <v>0</v>
      </c>
    </row>
    <row r="145" spans="1:31" x14ac:dyDescent="0.25">
      <c r="A145" s="543"/>
      <c r="B145" s="514"/>
      <c r="C145" s="3" t="s">
        <v>8</v>
      </c>
      <c r="D145" s="111">
        <v>0</v>
      </c>
      <c r="E145" s="109">
        <v>0</v>
      </c>
      <c r="F145" s="109">
        <v>0</v>
      </c>
      <c r="G145" s="154">
        <f t="shared" si="14"/>
        <v>0</v>
      </c>
      <c r="H145" s="109">
        <v>0</v>
      </c>
      <c r="I145" s="178">
        <v>0</v>
      </c>
      <c r="J145" s="109">
        <v>0</v>
      </c>
      <c r="K145" s="215">
        <v>0</v>
      </c>
      <c r="L145" s="174">
        <f t="shared" si="15"/>
        <v>0</v>
      </c>
      <c r="M145" s="254">
        <v>0</v>
      </c>
      <c r="N145" s="177">
        <v>0</v>
      </c>
      <c r="O145" s="256">
        <f t="shared" si="16"/>
        <v>0</v>
      </c>
      <c r="P145" s="257">
        <f t="shared" si="17"/>
        <v>0</v>
      </c>
      <c r="Q145" s="291">
        <v>0</v>
      </c>
      <c r="R145" s="323">
        <v>0</v>
      </c>
      <c r="S145" s="291">
        <v>0</v>
      </c>
      <c r="T145" s="178">
        <v>0</v>
      </c>
      <c r="U145" s="291"/>
      <c r="V145" s="177">
        <v>0</v>
      </c>
      <c r="W145" s="327">
        <f t="shared" si="18"/>
        <v>0</v>
      </c>
      <c r="X145" s="195">
        <f t="shared" si="19"/>
        <v>0</v>
      </c>
      <c r="Y145" s="291">
        <v>0</v>
      </c>
      <c r="Z145" s="322">
        <v>0</v>
      </c>
      <c r="AA145" s="291">
        <v>0</v>
      </c>
      <c r="AB145" s="109">
        <v>0</v>
      </c>
      <c r="AC145" s="291">
        <v>0</v>
      </c>
      <c r="AD145" s="322">
        <v>0</v>
      </c>
      <c r="AE145" s="195">
        <f t="shared" si="20"/>
        <v>0</v>
      </c>
    </row>
    <row r="146" spans="1:31" ht="15.75" thickBot="1" x14ac:dyDescent="0.3">
      <c r="A146" s="543"/>
      <c r="B146" s="537"/>
      <c r="C146" s="4" t="s">
        <v>9</v>
      </c>
      <c r="D146" s="111">
        <v>0</v>
      </c>
      <c r="E146" s="109">
        <v>0</v>
      </c>
      <c r="F146" s="109">
        <v>0</v>
      </c>
      <c r="G146" s="154">
        <f t="shared" si="14"/>
        <v>0</v>
      </c>
      <c r="H146" s="109">
        <v>0</v>
      </c>
      <c r="I146" s="178">
        <v>0</v>
      </c>
      <c r="J146" s="109">
        <v>0</v>
      </c>
      <c r="K146" s="215">
        <v>0</v>
      </c>
      <c r="L146" s="174">
        <f t="shared" si="15"/>
        <v>0</v>
      </c>
      <c r="M146" s="254">
        <v>0</v>
      </c>
      <c r="N146" s="177">
        <v>0</v>
      </c>
      <c r="O146" s="256">
        <f t="shared" si="16"/>
        <v>0</v>
      </c>
      <c r="P146" s="257">
        <f t="shared" si="17"/>
        <v>0</v>
      </c>
      <c r="Q146" s="292">
        <v>0</v>
      </c>
      <c r="R146" s="323">
        <v>0</v>
      </c>
      <c r="S146" s="292">
        <v>0</v>
      </c>
      <c r="T146" s="178">
        <v>0</v>
      </c>
      <c r="U146" s="292"/>
      <c r="V146" s="177">
        <v>0</v>
      </c>
      <c r="W146" s="327">
        <f t="shared" si="18"/>
        <v>0</v>
      </c>
      <c r="X146" s="195">
        <f t="shared" si="19"/>
        <v>0</v>
      </c>
      <c r="Y146" s="292">
        <v>0</v>
      </c>
      <c r="Z146" s="322">
        <v>0</v>
      </c>
      <c r="AA146" s="292">
        <v>0</v>
      </c>
      <c r="AB146" s="109">
        <v>0</v>
      </c>
      <c r="AC146" s="292">
        <v>0</v>
      </c>
      <c r="AD146" s="322">
        <v>0</v>
      </c>
      <c r="AE146" s="195">
        <f t="shared" si="20"/>
        <v>0</v>
      </c>
    </row>
    <row r="147" spans="1:31" x14ac:dyDescent="0.25">
      <c r="A147" s="543"/>
      <c r="B147" s="556" t="s">
        <v>193</v>
      </c>
      <c r="C147" s="2" t="s">
        <v>7</v>
      </c>
      <c r="D147" s="111">
        <v>0</v>
      </c>
      <c r="E147" s="109">
        <v>0</v>
      </c>
      <c r="F147" s="109">
        <v>0</v>
      </c>
      <c r="G147" s="154">
        <f t="shared" si="14"/>
        <v>0</v>
      </c>
      <c r="H147" s="109">
        <v>0</v>
      </c>
      <c r="I147" s="178">
        <v>0</v>
      </c>
      <c r="J147" s="109">
        <v>0</v>
      </c>
      <c r="K147" s="215">
        <v>0</v>
      </c>
      <c r="L147" s="174">
        <f t="shared" si="15"/>
        <v>0</v>
      </c>
      <c r="M147" s="254">
        <v>0</v>
      </c>
      <c r="N147" s="177">
        <v>0</v>
      </c>
      <c r="O147" s="256">
        <f t="shared" si="16"/>
        <v>0</v>
      </c>
      <c r="P147" s="257">
        <f t="shared" si="17"/>
        <v>0</v>
      </c>
      <c r="Q147" s="293">
        <v>0</v>
      </c>
      <c r="R147" s="323">
        <v>0</v>
      </c>
      <c r="S147" s="293">
        <v>0</v>
      </c>
      <c r="T147" s="178">
        <v>0</v>
      </c>
      <c r="U147" s="293">
        <v>0</v>
      </c>
      <c r="V147" s="177">
        <v>0</v>
      </c>
      <c r="W147" s="327">
        <f t="shared" si="18"/>
        <v>0</v>
      </c>
      <c r="X147" s="195">
        <f t="shared" si="19"/>
        <v>0</v>
      </c>
      <c r="Y147" s="293">
        <v>0</v>
      </c>
      <c r="Z147" s="322">
        <v>0</v>
      </c>
      <c r="AA147" s="293">
        <v>0</v>
      </c>
      <c r="AB147" s="109">
        <v>0</v>
      </c>
      <c r="AC147" s="293">
        <v>0</v>
      </c>
      <c r="AD147" s="322">
        <v>0</v>
      </c>
      <c r="AE147" s="195">
        <f t="shared" si="20"/>
        <v>0</v>
      </c>
    </row>
    <row r="148" spans="1:31" x14ac:dyDescent="0.25">
      <c r="A148" s="543"/>
      <c r="B148" s="556"/>
      <c r="C148" s="3" t="s">
        <v>8</v>
      </c>
      <c r="D148" s="111">
        <v>0</v>
      </c>
      <c r="E148" s="109">
        <v>0</v>
      </c>
      <c r="F148" s="109">
        <v>0</v>
      </c>
      <c r="G148" s="154">
        <f t="shared" si="14"/>
        <v>0</v>
      </c>
      <c r="H148" s="109">
        <v>0</v>
      </c>
      <c r="I148" s="178">
        <v>0</v>
      </c>
      <c r="J148" s="109">
        <v>0</v>
      </c>
      <c r="K148" s="215">
        <v>0</v>
      </c>
      <c r="L148" s="174">
        <f t="shared" si="15"/>
        <v>0</v>
      </c>
      <c r="M148" s="254">
        <v>0</v>
      </c>
      <c r="N148" s="177">
        <v>0</v>
      </c>
      <c r="O148" s="256">
        <f t="shared" si="16"/>
        <v>0</v>
      </c>
      <c r="P148" s="257">
        <f t="shared" si="17"/>
        <v>0</v>
      </c>
      <c r="Q148" s="291">
        <v>0</v>
      </c>
      <c r="R148" s="323">
        <v>0</v>
      </c>
      <c r="S148" s="291">
        <v>0</v>
      </c>
      <c r="T148" s="178">
        <v>0</v>
      </c>
      <c r="U148" s="291"/>
      <c r="V148" s="177">
        <v>0</v>
      </c>
      <c r="W148" s="327">
        <f t="shared" si="18"/>
        <v>0</v>
      </c>
      <c r="X148" s="195">
        <f t="shared" si="19"/>
        <v>0</v>
      </c>
      <c r="Y148" s="291">
        <v>0</v>
      </c>
      <c r="Z148" s="322">
        <v>0</v>
      </c>
      <c r="AA148" s="291">
        <v>0</v>
      </c>
      <c r="AB148" s="109">
        <v>0</v>
      </c>
      <c r="AC148" s="291">
        <v>0</v>
      </c>
      <c r="AD148" s="322">
        <v>0</v>
      </c>
      <c r="AE148" s="195">
        <f t="shared" si="20"/>
        <v>0</v>
      </c>
    </row>
    <row r="149" spans="1:31" ht="15.75" thickBot="1" x14ac:dyDescent="0.3">
      <c r="A149" s="543"/>
      <c r="B149" s="557"/>
      <c r="C149" s="4" t="s">
        <v>9</v>
      </c>
      <c r="D149" s="111">
        <v>0</v>
      </c>
      <c r="E149" s="109">
        <v>0</v>
      </c>
      <c r="F149" s="109">
        <v>0</v>
      </c>
      <c r="G149" s="154">
        <f t="shared" si="14"/>
        <v>0</v>
      </c>
      <c r="H149" s="109">
        <v>0</v>
      </c>
      <c r="I149" s="178">
        <v>0</v>
      </c>
      <c r="J149" s="109">
        <v>0</v>
      </c>
      <c r="K149" s="215">
        <v>0</v>
      </c>
      <c r="L149" s="174">
        <f t="shared" si="15"/>
        <v>0</v>
      </c>
      <c r="M149" s="254">
        <v>0</v>
      </c>
      <c r="N149" s="177">
        <v>0</v>
      </c>
      <c r="O149" s="256">
        <f t="shared" si="16"/>
        <v>0</v>
      </c>
      <c r="P149" s="257">
        <f t="shared" si="17"/>
        <v>0</v>
      </c>
      <c r="Q149" s="292">
        <v>0</v>
      </c>
      <c r="R149" s="323">
        <v>0</v>
      </c>
      <c r="S149" s="292">
        <v>0</v>
      </c>
      <c r="T149" s="178">
        <v>0</v>
      </c>
      <c r="U149" s="292"/>
      <c r="V149" s="177">
        <v>0</v>
      </c>
      <c r="W149" s="327">
        <f t="shared" si="18"/>
        <v>0</v>
      </c>
      <c r="X149" s="195">
        <f t="shared" si="19"/>
        <v>0</v>
      </c>
      <c r="Y149" s="292">
        <v>0</v>
      </c>
      <c r="Z149" s="322">
        <v>0</v>
      </c>
      <c r="AA149" s="292">
        <v>0</v>
      </c>
      <c r="AB149" s="109">
        <v>0</v>
      </c>
      <c r="AC149" s="292">
        <v>0</v>
      </c>
      <c r="AD149" s="322">
        <v>0</v>
      </c>
      <c r="AE149" s="195">
        <f t="shared" si="20"/>
        <v>0</v>
      </c>
    </row>
    <row r="150" spans="1:31" x14ac:dyDescent="0.25">
      <c r="A150" s="543"/>
      <c r="B150" s="541" t="s">
        <v>194</v>
      </c>
      <c r="C150" s="2" t="s">
        <v>7</v>
      </c>
      <c r="D150" s="111">
        <v>0</v>
      </c>
      <c r="E150" s="109">
        <v>0</v>
      </c>
      <c r="F150" s="109">
        <v>0</v>
      </c>
      <c r="G150" s="154">
        <f t="shared" si="14"/>
        <v>0</v>
      </c>
      <c r="H150" s="109">
        <v>0</v>
      </c>
      <c r="I150" s="178">
        <v>0</v>
      </c>
      <c r="J150" s="109">
        <v>0</v>
      </c>
      <c r="K150" s="215">
        <v>0</v>
      </c>
      <c r="L150" s="174">
        <f t="shared" si="15"/>
        <v>0</v>
      </c>
      <c r="M150" s="254">
        <v>0</v>
      </c>
      <c r="N150" s="177">
        <v>0</v>
      </c>
      <c r="O150" s="256">
        <f t="shared" si="16"/>
        <v>0</v>
      </c>
      <c r="P150" s="257">
        <f t="shared" si="17"/>
        <v>0</v>
      </c>
      <c r="Q150" s="293">
        <v>0</v>
      </c>
      <c r="R150" s="323">
        <v>0</v>
      </c>
      <c r="S150" s="293">
        <v>0</v>
      </c>
      <c r="T150" s="178">
        <v>0</v>
      </c>
      <c r="U150" s="293">
        <v>0</v>
      </c>
      <c r="V150" s="177">
        <v>0</v>
      </c>
      <c r="W150" s="327">
        <f t="shared" si="18"/>
        <v>0</v>
      </c>
      <c r="X150" s="195">
        <f t="shared" si="19"/>
        <v>0</v>
      </c>
      <c r="Y150" s="293">
        <v>0</v>
      </c>
      <c r="Z150" s="322">
        <v>0</v>
      </c>
      <c r="AA150" s="293">
        <v>0</v>
      </c>
      <c r="AB150" s="109">
        <v>0</v>
      </c>
      <c r="AC150" s="293">
        <v>0</v>
      </c>
      <c r="AD150" s="322">
        <v>0</v>
      </c>
      <c r="AE150" s="195">
        <f t="shared" si="20"/>
        <v>0</v>
      </c>
    </row>
    <row r="151" spans="1:31" x14ac:dyDescent="0.25">
      <c r="A151" s="543"/>
      <c r="B151" s="514"/>
      <c r="C151" s="3" t="s">
        <v>8</v>
      </c>
      <c r="D151" s="111">
        <v>0</v>
      </c>
      <c r="E151" s="109">
        <v>0</v>
      </c>
      <c r="F151" s="109">
        <v>0</v>
      </c>
      <c r="G151" s="154">
        <f t="shared" si="14"/>
        <v>0</v>
      </c>
      <c r="H151" s="109">
        <v>0</v>
      </c>
      <c r="I151" s="178">
        <v>0</v>
      </c>
      <c r="J151" s="109">
        <v>0</v>
      </c>
      <c r="K151" s="215">
        <v>0</v>
      </c>
      <c r="L151" s="174">
        <f t="shared" si="15"/>
        <v>0</v>
      </c>
      <c r="M151" s="254">
        <v>0</v>
      </c>
      <c r="N151" s="177">
        <v>0</v>
      </c>
      <c r="O151" s="256">
        <f t="shared" si="16"/>
        <v>0</v>
      </c>
      <c r="P151" s="257">
        <f t="shared" si="17"/>
        <v>0</v>
      </c>
      <c r="Q151" s="291">
        <v>0</v>
      </c>
      <c r="R151" s="323">
        <v>0</v>
      </c>
      <c r="S151" s="291">
        <v>0</v>
      </c>
      <c r="T151" s="178">
        <v>0</v>
      </c>
      <c r="U151" s="291"/>
      <c r="V151" s="177">
        <v>0</v>
      </c>
      <c r="W151" s="327">
        <f t="shared" si="18"/>
        <v>0</v>
      </c>
      <c r="X151" s="195">
        <f t="shared" si="19"/>
        <v>0</v>
      </c>
      <c r="Y151" s="291">
        <v>0</v>
      </c>
      <c r="Z151" s="322">
        <v>0</v>
      </c>
      <c r="AA151" s="291">
        <v>0</v>
      </c>
      <c r="AB151" s="109">
        <v>0</v>
      </c>
      <c r="AC151" s="291">
        <v>0</v>
      </c>
      <c r="AD151" s="322">
        <v>0</v>
      </c>
      <c r="AE151" s="195">
        <f t="shared" si="20"/>
        <v>0</v>
      </c>
    </row>
    <row r="152" spans="1:31" ht="15.75" thickBot="1" x14ac:dyDescent="0.3">
      <c r="A152" s="543"/>
      <c r="B152" s="537"/>
      <c r="C152" s="4" t="s">
        <v>9</v>
      </c>
      <c r="D152" s="111">
        <v>0</v>
      </c>
      <c r="E152" s="109">
        <v>0</v>
      </c>
      <c r="F152" s="109">
        <v>0</v>
      </c>
      <c r="G152" s="154">
        <f t="shared" si="14"/>
        <v>0</v>
      </c>
      <c r="H152" s="109">
        <v>0</v>
      </c>
      <c r="I152" s="178">
        <v>0</v>
      </c>
      <c r="J152" s="109">
        <v>0</v>
      </c>
      <c r="K152" s="215">
        <v>0</v>
      </c>
      <c r="L152" s="174">
        <f t="shared" si="15"/>
        <v>0</v>
      </c>
      <c r="M152" s="254">
        <v>0</v>
      </c>
      <c r="N152" s="177">
        <v>0</v>
      </c>
      <c r="O152" s="256">
        <f t="shared" si="16"/>
        <v>0</v>
      </c>
      <c r="P152" s="257">
        <f t="shared" si="17"/>
        <v>0</v>
      </c>
      <c r="Q152" s="292">
        <v>0</v>
      </c>
      <c r="R152" s="323">
        <v>0</v>
      </c>
      <c r="S152" s="292">
        <v>0</v>
      </c>
      <c r="T152" s="178">
        <v>0</v>
      </c>
      <c r="U152" s="292"/>
      <c r="V152" s="177">
        <v>0</v>
      </c>
      <c r="W152" s="327">
        <f t="shared" si="18"/>
        <v>0</v>
      </c>
      <c r="X152" s="195">
        <f t="shared" si="19"/>
        <v>0</v>
      </c>
      <c r="Y152" s="292">
        <v>0</v>
      </c>
      <c r="Z152" s="322">
        <v>0</v>
      </c>
      <c r="AA152" s="292">
        <v>0</v>
      </c>
      <c r="AB152" s="109">
        <v>0</v>
      </c>
      <c r="AC152" s="292">
        <v>0</v>
      </c>
      <c r="AD152" s="322">
        <v>0</v>
      </c>
      <c r="AE152" s="195">
        <f t="shared" si="20"/>
        <v>0</v>
      </c>
    </row>
    <row r="153" spans="1:31" x14ac:dyDescent="0.25">
      <c r="A153" s="543"/>
      <c r="B153" s="541" t="s">
        <v>195</v>
      </c>
      <c r="C153" s="2" t="s">
        <v>7</v>
      </c>
      <c r="D153" s="111">
        <v>0</v>
      </c>
      <c r="E153" s="109">
        <v>0</v>
      </c>
      <c r="F153" s="109">
        <v>0</v>
      </c>
      <c r="G153" s="154">
        <f t="shared" si="14"/>
        <v>0</v>
      </c>
      <c r="H153" s="109">
        <v>0</v>
      </c>
      <c r="I153" s="178">
        <v>0</v>
      </c>
      <c r="J153" s="109">
        <v>0</v>
      </c>
      <c r="K153" s="215">
        <v>0</v>
      </c>
      <c r="L153" s="174">
        <f t="shared" si="15"/>
        <v>0</v>
      </c>
      <c r="M153" s="254">
        <v>0</v>
      </c>
      <c r="N153" s="177">
        <v>0</v>
      </c>
      <c r="O153" s="256">
        <f t="shared" si="16"/>
        <v>0</v>
      </c>
      <c r="P153" s="257">
        <f t="shared" si="17"/>
        <v>0</v>
      </c>
      <c r="Q153" s="293">
        <v>0</v>
      </c>
      <c r="R153" s="323">
        <v>0</v>
      </c>
      <c r="S153" s="293">
        <v>0</v>
      </c>
      <c r="T153" s="178">
        <v>0</v>
      </c>
      <c r="U153" s="293">
        <v>0</v>
      </c>
      <c r="V153" s="177">
        <v>0</v>
      </c>
      <c r="W153" s="327">
        <f t="shared" si="18"/>
        <v>0</v>
      </c>
      <c r="X153" s="195">
        <f t="shared" si="19"/>
        <v>0</v>
      </c>
      <c r="Y153" s="293">
        <v>0</v>
      </c>
      <c r="Z153" s="322">
        <v>0</v>
      </c>
      <c r="AA153" s="293">
        <v>0</v>
      </c>
      <c r="AB153" s="109">
        <v>0</v>
      </c>
      <c r="AC153" s="293">
        <v>0</v>
      </c>
      <c r="AD153" s="322">
        <v>0</v>
      </c>
      <c r="AE153" s="195">
        <f t="shared" si="20"/>
        <v>0</v>
      </c>
    </row>
    <row r="154" spans="1:31" x14ac:dyDescent="0.25">
      <c r="A154" s="543"/>
      <c r="B154" s="514"/>
      <c r="C154" s="3" t="s">
        <v>8</v>
      </c>
      <c r="D154" s="111">
        <v>0</v>
      </c>
      <c r="E154" s="109">
        <v>0</v>
      </c>
      <c r="F154" s="109">
        <v>0</v>
      </c>
      <c r="G154" s="154">
        <f t="shared" si="14"/>
        <v>0</v>
      </c>
      <c r="H154" s="109">
        <v>0</v>
      </c>
      <c r="I154" s="178">
        <v>0</v>
      </c>
      <c r="J154" s="109">
        <v>0</v>
      </c>
      <c r="K154" s="215">
        <v>0</v>
      </c>
      <c r="L154" s="174">
        <f t="shared" si="15"/>
        <v>0</v>
      </c>
      <c r="M154" s="254">
        <v>0</v>
      </c>
      <c r="N154" s="177">
        <v>0</v>
      </c>
      <c r="O154" s="256">
        <f t="shared" si="16"/>
        <v>0</v>
      </c>
      <c r="P154" s="257">
        <f t="shared" si="17"/>
        <v>0</v>
      </c>
      <c r="Q154" s="291">
        <v>0</v>
      </c>
      <c r="R154" s="323">
        <v>0</v>
      </c>
      <c r="S154" s="291">
        <v>0</v>
      </c>
      <c r="T154" s="178">
        <v>0</v>
      </c>
      <c r="U154" s="291"/>
      <c r="V154" s="177">
        <v>0</v>
      </c>
      <c r="W154" s="327">
        <f t="shared" si="18"/>
        <v>0</v>
      </c>
      <c r="X154" s="195">
        <f t="shared" si="19"/>
        <v>0</v>
      </c>
      <c r="Y154" s="291">
        <v>0</v>
      </c>
      <c r="Z154" s="322">
        <v>0</v>
      </c>
      <c r="AA154" s="291">
        <v>0</v>
      </c>
      <c r="AB154" s="109">
        <v>0</v>
      </c>
      <c r="AC154" s="291">
        <v>0</v>
      </c>
      <c r="AD154" s="322">
        <v>0</v>
      </c>
      <c r="AE154" s="195">
        <f t="shared" si="20"/>
        <v>0</v>
      </c>
    </row>
    <row r="155" spans="1:31" ht="15.75" thickBot="1" x14ac:dyDescent="0.3">
      <c r="A155" s="543"/>
      <c r="B155" s="537"/>
      <c r="C155" s="4" t="s">
        <v>9</v>
      </c>
      <c r="D155" s="242">
        <v>0</v>
      </c>
      <c r="E155" s="197">
        <v>0</v>
      </c>
      <c r="F155" s="197">
        <v>0</v>
      </c>
      <c r="G155" s="239">
        <f t="shared" si="14"/>
        <v>0</v>
      </c>
      <c r="H155" s="197">
        <v>0</v>
      </c>
      <c r="I155" s="196">
        <v>0</v>
      </c>
      <c r="J155" s="197">
        <v>0</v>
      </c>
      <c r="K155" s="215">
        <v>0</v>
      </c>
      <c r="L155" s="174">
        <f t="shared" si="15"/>
        <v>0</v>
      </c>
      <c r="M155" s="254">
        <v>0</v>
      </c>
      <c r="N155" s="177">
        <v>0</v>
      </c>
      <c r="O155" s="256">
        <f t="shared" si="16"/>
        <v>0</v>
      </c>
      <c r="P155" s="257">
        <f t="shared" si="17"/>
        <v>0</v>
      </c>
      <c r="Q155" s="292">
        <v>0</v>
      </c>
      <c r="R155" s="323">
        <v>0</v>
      </c>
      <c r="S155" s="292">
        <v>0</v>
      </c>
      <c r="T155" s="178">
        <v>0</v>
      </c>
      <c r="U155" s="292"/>
      <c r="V155" s="177">
        <v>0</v>
      </c>
      <c r="W155" s="327">
        <f t="shared" si="18"/>
        <v>0</v>
      </c>
      <c r="X155" s="195">
        <f t="shared" si="19"/>
        <v>0</v>
      </c>
      <c r="Y155" s="292">
        <v>0</v>
      </c>
      <c r="Z155" s="322">
        <v>0</v>
      </c>
      <c r="AA155" s="292">
        <v>0</v>
      </c>
      <c r="AB155" s="109">
        <v>0</v>
      </c>
      <c r="AC155" s="292">
        <v>0</v>
      </c>
      <c r="AD155" s="322">
        <v>0</v>
      </c>
      <c r="AE155" s="195">
        <f t="shared" si="20"/>
        <v>0</v>
      </c>
    </row>
    <row r="156" spans="1:31" ht="15" customHeight="1" x14ac:dyDescent="0.25">
      <c r="A156" s="543"/>
      <c r="B156" s="541" t="s">
        <v>739</v>
      </c>
      <c r="C156" s="2" t="s">
        <v>7</v>
      </c>
      <c r="D156" s="111"/>
      <c r="E156" s="109"/>
      <c r="F156" s="109"/>
      <c r="G156" s="223"/>
      <c r="H156" s="109"/>
      <c r="I156" s="178"/>
      <c r="J156" s="109"/>
      <c r="K156" s="215"/>
      <c r="L156" s="227"/>
      <c r="M156" s="254">
        <v>0</v>
      </c>
      <c r="N156" s="177">
        <v>0</v>
      </c>
      <c r="O156" s="256">
        <f t="shared" si="16"/>
        <v>0</v>
      </c>
      <c r="P156" s="257">
        <f t="shared" si="17"/>
        <v>0</v>
      </c>
      <c r="Q156" s="293">
        <v>0</v>
      </c>
      <c r="R156" s="323">
        <v>0</v>
      </c>
      <c r="S156" s="293">
        <v>0</v>
      </c>
      <c r="T156" s="178">
        <v>0</v>
      </c>
      <c r="U156" s="293">
        <v>0</v>
      </c>
      <c r="V156" s="177">
        <v>0</v>
      </c>
      <c r="W156" s="327">
        <f t="shared" si="18"/>
        <v>0</v>
      </c>
      <c r="X156" s="195">
        <f t="shared" si="19"/>
        <v>0</v>
      </c>
      <c r="Y156" s="293">
        <v>0</v>
      </c>
      <c r="Z156" s="322">
        <v>0</v>
      </c>
      <c r="AA156" s="293">
        <v>0</v>
      </c>
      <c r="AB156" s="109">
        <v>0</v>
      </c>
      <c r="AC156" s="293">
        <v>0</v>
      </c>
      <c r="AD156" s="322">
        <v>0</v>
      </c>
      <c r="AE156" s="195">
        <f t="shared" si="20"/>
        <v>0</v>
      </c>
    </row>
    <row r="157" spans="1:31" x14ac:dyDescent="0.25">
      <c r="A157" s="543"/>
      <c r="B157" s="514"/>
      <c r="C157" s="3" t="s">
        <v>8</v>
      </c>
      <c r="D157" s="111"/>
      <c r="E157" s="109"/>
      <c r="F157" s="109"/>
      <c r="G157" s="223"/>
      <c r="H157" s="109"/>
      <c r="I157" s="178"/>
      <c r="J157" s="109"/>
      <c r="K157" s="215"/>
      <c r="L157" s="227"/>
      <c r="M157" s="254">
        <v>0</v>
      </c>
      <c r="N157" s="177">
        <v>0</v>
      </c>
      <c r="O157" s="256">
        <f t="shared" si="16"/>
        <v>0</v>
      </c>
      <c r="P157" s="257">
        <f t="shared" si="17"/>
        <v>0</v>
      </c>
      <c r="Q157" s="291">
        <v>0</v>
      </c>
      <c r="R157" s="323">
        <v>0</v>
      </c>
      <c r="S157" s="291">
        <v>0</v>
      </c>
      <c r="T157" s="178">
        <v>0</v>
      </c>
      <c r="U157" s="291"/>
      <c r="V157" s="177">
        <v>0</v>
      </c>
      <c r="W157" s="327">
        <f t="shared" si="18"/>
        <v>0</v>
      </c>
      <c r="X157" s="195">
        <f t="shared" si="19"/>
        <v>0</v>
      </c>
      <c r="Y157" s="291">
        <v>0</v>
      </c>
      <c r="Z157" s="322">
        <v>0</v>
      </c>
      <c r="AA157" s="291">
        <v>0</v>
      </c>
      <c r="AB157" s="109">
        <v>0</v>
      </c>
      <c r="AC157" s="291">
        <v>0</v>
      </c>
      <c r="AD157" s="322">
        <v>0</v>
      </c>
      <c r="AE157" s="195">
        <f t="shared" si="20"/>
        <v>0</v>
      </c>
    </row>
    <row r="158" spans="1:31" ht="15.75" thickBot="1" x14ac:dyDescent="0.3">
      <c r="A158" s="543"/>
      <c r="B158" s="537"/>
      <c r="C158" s="4" t="s">
        <v>9</v>
      </c>
      <c r="D158" s="111"/>
      <c r="E158" s="109"/>
      <c r="F158" s="109"/>
      <c r="G158" s="223"/>
      <c r="H158" s="109"/>
      <c r="I158" s="178"/>
      <c r="J158" s="109"/>
      <c r="K158" s="215"/>
      <c r="L158" s="227"/>
      <c r="M158" s="254">
        <v>0</v>
      </c>
      <c r="N158" s="177">
        <v>0</v>
      </c>
      <c r="O158" s="256">
        <f t="shared" si="16"/>
        <v>0</v>
      </c>
      <c r="P158" s="257">
        <f t="shared" si="17"/>
        <v>0</v>
      </c>
      <c r="Q158" s="292">
        <v>0</v>
      </c>
      <c r="R158" s="323">
        <v>0</v>
      </c>
      <c r="S158" s="292">
        <v>0</v>
      </c>
      <c r="T158" s="178">
        <v>0</v>
      </c>
      <c r="U158" s="292"/>
      <c r="V158" s="177">
        <v>0</v>
      </c>
      <c r="W158" s="327">
        <f t="shared" si="18"/>
        <v>0</v>
      </c>
      <c r="X158" s="195">
        <f t="shared" si="19"/>
        <v>0</v>
      </c>
      <c r="Y158" s="292">
        <v>0</v>
      </c>
      <c r="Z158" s="322">
        <v>0</v>
      </c>
      <c r="AA158" s="292">
        <v>0</v>
      </c>
      <c r="AB158" s="109">
        <v>0</v>
      </c>
      <c r="AC158" s="292">
        <v>0</v>
      </c>
      <c r="AD158" s="322">
        <v>0</v>
      </c>
      <c r="AE158" s="195">
        <f t="shared" si="20"/>
        <v>0</v>
      </c>
    </row>
    <row r="159" spans="1:31" ht="15" customHeight="1" x14ac:dyDescent="0.25">
      <c r="A159" s="543"/>
      <c r="B159" s="541" t="s">
        <v>740</v>
      </c>
      <c r="C159" s="2" t="s">
        <v>7</v>
      </c>
      <c r="D159" s="111"/>
      <c r="E159" s="109"/>
      <c r="F159" s="109"/>
      <c r="G159" s="223"/>
      <c r="H159" s="109"/>
      <c r="I159" s="178"/>
      <c r="J159" s="109"/>
      <c r="K159" s="215"/>
      <c r="L159" s="227"/>
      <c r="M159" s="254">
        <v>0</v>
      </c>
      <c r="N159" s="177">
        <v>0</v>
      </c>
      <c r="O159" s="256">
        <f t="shared" si="16"/>
        <v>0</v>
      </c>
      <c r="P159" s="257">
        <f t="shared" si="17"/>
        <v>0</v>
      </c>
      <c r="Q159" s="293">
        <v>0</v>
      </c>
      <c r="R159" s="323">
        <v>0</v>
      </c>
      <c r="S159" s="293">
        <v>0</v>
      </c>
      <c r="T159" s="178">
        <v>0</v>
      </c>
      <c r="U159" s="294">
        <v>0</v>
      </c>
      <c r="V159" s="177">
        <v>0</v>
      </c>
      <c r="W159" s="327">
        <f t="shared" si="18"/>
        <v>0</v>
      </c>
      <c r="X159" s="195">
        <f t="shared" si="19"/>
        <v>0</v>
      </c>
      <c r="Y159" s="294">
        <v>0</v>
      </c>
      <c r="Z159" s="322">
        <v>0</v>
      </c>
      <c r="AA159" s="294">
        <v>0</v>
      </c>
      <c r="AB159" s="109">
        <v>0</v>
      </c>
      <c r="AC159" s="294">
        <v>0</v>
      </c>
      <c r="AD159" s="322">
        <v>0</v>
      </c>
      <c r="AE159" s="195">
        <f t="shared" si="20"/>
        <v>0</v>
      </c>
    </row>
    <row r="160" spans="1:31" x14ac:dyDescent="0.25">
      <c r="A160" s="543"/>
      <c r="B160" s="514"/>
      <c r="C160" s="3" t="s">
        <v>8</v>
      </c>
      <c r="D160" s="111"/>
      <c r="E160" s="109"/>
      <c r="F160" s="109"/>
      <c r="G160" s="223"/>
      <c r="H160" s="109"/>
      <c r="I160" s="178"/>
      <c r="J160" s="109"/>
      <c r="K160" s="215"/>
      <c r="L160" s="227"/>
      <c r="M160" s="254">
        <v>0</v>
      </c>
      <c r="N160" s="177">
        <v>0</v>
      </c>
      <c r="O160" s="256">
        <f t="shared" si="16"/>
        <v>0</v>
      </c>
      <c r="P160" s="257">
        <f t="shared" si="17"/>
        <v>0</v>
      </c>
      <c r="Q160" s="291">
        <v>0</v>
      </c>
      <c r="R160" s="323">
        <v>0</v>
      </c>
      <c r="S160" s="291">
        <v>0</v>
      </c>
      <c r="T160" s="178">
        <v>0</v>
      </c>
      <c r="U160" s="294"/>
      <c r="V160" s="177">
        <v>0</v>
      </c>
      <c r="W160" s="327">
        <f t="shared" si="18"/>
        <v>0</v>
      </c>
      <c r="X160" s="195">
        <f t="shared" si="19"/>
        <v>0</v>
      </c>
      <c r="Y160" s="294">
        <v>0</v>
      </c>
      <c r="Z160" s="322">
        <v>0</v>
      </c>
      <c r="AA160" s="294">
        <v>0</v>
      </c>
      <c r="AB160" s="109">
        <v>0</v>
      </c>
      <c r="AC160" s="294">
        <v>0</v>
      </c>
      <c r="AD160" s="322">
        <v>0</v>
      </c>
      <c r="AE160" s="195">
        <f t="shared" si="20"/>
        <v>0</v>
      </c>
    </row>
    <row r="161" spans="1:31" ht="15.75" thickBot="1" x14ac:dyDescent="0.3">
      <c r="A161" s="543"/>
      <c r="B161" s="537"/>
      <c r="C161" s="4" t="s">
        <v>9</v>
      </c>
      <c r="D161" s="111"/>
      <c r="E161" s="109"/>
      <c r="F161" s="109"/>
      <c r="G161" s="223"/>
      <c r="H161" s="109"/>
      <c r="I161" s="178"/>
      <c r="J161" s="109"/>
      <c r="K161" s="215"/>
      <c r="L161" s="227"/>
      <c r="M161" s="254">
        <v>0</v>
      </c>
      <c r="N161" s="177">
        <v>0</v>
      </c>
      <c r="O161" s="256">
        <f t="shared" si="16"/>
        <v>0</v>
      </c>
      <c r="P161" s="257">
        <f t="shared" si="17"/>
        <v>0</v>
      </c>
      <c r="Q161" s="292">
        <v>0</v>
      </c>
      <c r="R161" s="323">
        <v>0</v>
      </c>
      <c r="S161" s="292">
        <v>0</v>
      </c>
      <c r="T161" s="178">
        <v>0</v>
      </c>
      <c r="U161" s="294"/>
      <c r="V161" s="177">
        <v>0</v>
      </c>
      <c r="W161" s="327">
        <f t="shared" si="18"/>
        <v>0</v>
      </c>
      <c r="X161" s="195">
        <f t="shared" si="19"/>
        <v>0</v>
      </c>
      <c r="Y161" s="294">
        <v>0</v>
      </c>
      <c r="Z161" s="322">
        <v>0</v>
      </c>
      <c r="AA161" s="294">
        <v>0</v>
      </c>
      <c r="AB161" s="109">
        <v>0</v>
      </c>
      <c r="AC161" s="294">
        <v>0</v>
      </c>
      <c r="AD161" s="322">
        <v>0</v>
      </c>
      <c r="AE161" s="195">
        <f t="shared" si="20"/>
        <v>0</v>
      </c>
    </row>
    <row r="162" spans="1:31" ht="15" customHeight="1" x14ac:dyDescent="0.25">
      <c r="A162" s="543"/>
      <c r="B162" s="541" t="s">
        <v>741</v>
      </c>
      <c r="C162" s="2" t="s">
        <v>7</v>
      </c>
      <c r="D162" s="111"/>
      <c r="E162" s="109"/>
      <c r="F162" s="109"/>
      <c r="G162" s="223"/>
      <c r="H162" s="109"/>
      <c r="I162" s="178"/>
      <c r="J162" s="109"/>
      <c r="K162" s="215"/>
      <c r="L162" s="227"/>
      <c r="M162" s="254">
        <v>0</v>
      </c>
      <c r="N162" s="177">
        <v>0</v>
      </c>
      <c r="O162" s="256">
        <f t="shared" si="16"/>
        <v>0</v>
      </c>
      <c r="P162" s="257">
        <f t="shared" si="17"/>
        <v>0</v>
      </c>
      <c r="Q162" s="293">
        <v>0</v>
      </c>
      <c r="R162" s="323">
        <v>0</v>
      </c>
      <c r="S162" s="293">
        <v>0</v>
      </c>
      <c r="T162" s="178">
        <v>0</v>
      </c>
      <c r="U162" s="294">
        <v>0</v>
      </c>
      <c r="V162" s="177">
        <v>0</v>
      </c>
      <c r="W162" s="327">
        <f t="shared" si="18"/>
        <v>0</v>
      </c>
      <c r="X162" s="195">
        <f t="shared" si="19"/>
        <v>0</v>
      </c>
      <c r="Y162" s="294">
        <v>0</v>
      </c>
      <c r="Z162" s="322">
        <v>0</v>
      </c>
      <c r="AA162" s="294">
        <v>0</v>
      </c>
      <c r="AB162" s="109">
        <v>0</v>
      </c>
      <c r="AC162" s="294">
        <v>0</v>
      </c>
      <c r="AD162" s="322">
        <v>0</v>
      </c>
      <c r="AE162" s="195">
        <f t="shared" si="20"/>
        <v>0</v>
      </c>
    </row>
    <row r="163" spans="1:31" x14ac:dyDescent="0.25">
      <c r="A163" s="543"/>
      <c r="B163" s="514"/>
      <c r="C163" s="3" t="s">
        <v>8</v>
      </c>
      <c r="D163" s="111"/>
      <c r="E163" s="109"/>
      <c r="F163" s="109"/>
      <c r="G163" s="223"/>
      <c r="H163" s="109"/>
      <c r="I163" s="178"/>
      <c r="J163" s="109"/>
      <c r="K163" s="215"/>
      <c r="L163" s="227"/>
      <c r="M163" s="254">
        <v>0</v>
      </c>
      <c r="N163" s="177">
        <v>0</v>
      </c>
      <c r="O163" s="256">
        <f t="shared" si="16"/>
        <v>0</v>
      </c>
      <c r="P163" s="257">
        <f t="shared" si="17"/>
        <v>0</v>
      </c>
      <c r="Q163" s="291">
        <v>0</v>
      </c>
      <c r="R163" s="323">
        <v>0</v>
      </c>
      <c r="S163" s="291">
        <v>0</v>
      </c>
      <c r="T163" s="178">
        <v>0</v>
      </c>
      <c r="U163" s="294"/>
      <c r="V163" s="177">
        <v>0</v>
      </c>
      <c r="W163" s="327">
        <f t="shared" si="18"/>
        <v>0</v>
      </c>
      <c r="X163" s="195">
        <f t="shared" si="19"/>
        <v>0</v>
      </c>
      <c r="Y163" s="294">
        <v>0</v>
      </c>
      <c r="Z163" s="322">
        <v>0</v>
      </c>
      <c r="AA163" s="294">
        <v>0</v>
      </c>
      <c r="AB163" s="109">
        <v>0</v>
      </c>
      <c r="AC163" s="294">
        <v>0</v>
      </c>
      <c r="AD163" s="322">
        <v>0</v>
      </c>
      <c r="AE163" s="195">
        <f t="shared" si="20"/>
        <v>0</v>
      </c>
    </row>
    <row r="164" spans="1:31" ht="15.75" thickBot="1" x14ac:dyDescent="0.3">
      <c r="A164" s="543"/>
      <c r="B164" s="537"/>
      <c r="C164" s="4" t="s">
        <v>9</v>
      </c>
      <c r="D164" s="111"/>
      <c r="E164" s="109"/>
      <c r="F164" s="109"/>
      <c r="G164" s="223"/>
      <c r="H164" s="109"/>
      <c r="I164" s="178"/>
      <c r="J164" s="109"/>
      <c r="K164" s="215"/>
      <c r="L164" s="227"/>
      <c r="M164" s="254">
        <v>0</v>
      </c>
      <c r="N164" s="177">
        <v>0</v>
      </c>
      <c r="O164" s="256">
        <f t="shared" si="16"/>
        <v>0</v>
      </c>
      <c r="P164" s="257">
        <f t="shared" si="17"/>
        <v>0</v>
      </c>
      <c r="Q164" s="292">
        <v>0</v>
      </c>
      <c r="R164" s="323">
        <v>0</v>
      </c>
      <c r="S164" s="292">
        <v>0</v>
      </c>
      <c r="T164" s="178">
        <v>0</v>
      </c>
      <c r="U164" s="294"/>
      <c r="V164" s="177">
        <v>0</v>
      </c>
      <c r="W164" s="327">
        <f t="shared" si="18"/>
        <v>0</v>
      </c>
      <c r="X164" s="195">
        <f t="shared" si="19"/>
        <v>0</v>
      </c>
      <c r="Y164" s="294">
        <v>0</v>
      </c>
      <c r="Z164" s="322">
        <v>0</v>
      </c>
      <c r="AA164" s="294">
        <v>0</v>
      </c>
      <c r="AB164" s="109">
        <v>0</v>
      </c>
      <c r="AC164" s="294">
        <v>0</v>
      </c>
      <c r="AD164" s="322">
        <v>0</v>
      </c>
      <c r="AE164" s="195">
        <f t="shared" si="20"/>
        <v>0</v>
      </c>
    </row>
    <row r="165" spans="1:31" ht="15" customHeight="1" x14ac:dyDescent="0.25">
      <c r="A165" s="543"/>
      <c r="B165" s="541" t="s">
        <v>742</v>
      </c>
      <c r="C165" s="2" t="s">
        <v>7</v>
      </c>
      <c r="D165" s="111"/>
      <c r="E165" s="109"/>
      <c r="F165" s="109"/>
      <c r="G165" s="223"/>
      <c r="H165" s="109"/>
      <c r="I165" s="178"/>
      <c r="J165" s="109"/>
      <c r="K165" s="215"/>
      <c r="L165" s="227"/>
      <c r="M165" s="254">
        <v>0</v>
      </c>
      <c r="N165" s="177">
        <v>0</v>
      </c>
      <c r="O165" s="256">
        <f t="shared" si="16"/>
        <v>0</v>
      </c>
      <c r="P165" s="257">
        <f t="shared" si="17"/>
        <v>0</v>
      </c>
      <c r="Q165" s="293">
        <v>0</v>
      </c>
      <c r="R165" s="323">
        <v>0</v>
      </c>
      <c r="S165" s="293">
        <v>0</v>
      </c>
      <c r="T165" s="178">
        <v>0</v>
      </c>
      <c r="U165" s="294">
        <v>0</v>
      </c>
      <c r="V165" s="177">
        <v>0</v>
      </c>
      <c r="W165" s="327">
        <f t="shared" si="18"/>
        <v>0</v>
      </c>
      <c r="X165" s="195">
        <f t="shared" si="19"/>
        <v>0</v>
      </c>
      <c r="Y165" s="294">
        <v>0</v>
      </c>
      <c r="Z165" s="322">
        <v>0</v>
      </c>
      <c r="AA165" s="294">
        <v>0</v>
      </c>
      <c r="AB165" s="109">
        <v>0</v>
      </c>
      <c r="AC165" s="294">
        <v>0</v>
      </c>
      <c r="AD165" s="322">
        <v>0</v>
      </c>
      <c r="AE165" s="195">
        <f t="shared" si="20"/>
        <v>0</v>
      </c>
    </row>
    <row r="166" spans="1:31" x14ac:dyDescent="0.25">
      <c r="A166" s="543"/>
      <c r="B166" s="514"/>
      <c r="C166" s="3" t="s">
        <v>8</v>
      </c>
      <c r="D166" s="111"/>
      <c r="E166" s="109"/>
      <c r="F166" s="109"/>
      <c r="G166" s="223"/>
      <c r="H166" s="109"/>
      <c r="I166" s="178"/>
      <c r="J166" s="109"/>
      <c r="K166" s="215"/>
      <c r="L166" s="227"/>
      <c r="M166" s="254">
        <v>0</v>
      </c>
      <c r="N166" s="177">
        <v>0</v>
      </c>
      <c r="O166" s="256">
        <f t="shared" si="16"/>
        <v>0</v>
      </c>
      <c r="P166" s="257">
        <f t="shared" si="17"/>
        <v>0</v>
      </c>
      <c r="Q166" s="291">
        <v>0</v>
      </c>
      <c r="R166" s="323">
        <v>0</v>
      </c>
      <c r="S166" s="291">
        <v>0</v>
      </c>
      <c r="T166" s="178">
        <v>0</v>
      </c>
      <c r="U166" s="294"/>
      <c r="V166" s="177">
        <v>0</v>
      </c>
      <c r="W166" s="327">
        <f t="shared" si="18"/>
        <v>0</v>
      </c>
      <c r="X166" s="195">
        <f t="shared" si="19"/>
        <v>0</v>
      </c>
      <c r="Y166" s="294">
        <v>0</v>
      </c>
      <c r="Z166" s="322">
        <v>0</v>
      </c>
      <c r="AA166" s="294">
        <v>0</v>
      </c>
      <c r="AB166" s="109">
        <v>0</v>
      </c>
      <c r="AC166" s="294">
        <v>0</v>
      </c>
      <c r="AD166" s="322">
        <v>0</v>
      </c>
      <c r="AE166" s="195">
        <f t="shared" si="20"/>
        <v>0</v>
      </c>
    </row>
    <row r="167" spans="1:31" ht="15.75" thickBot="1" x14ac:dyDescent="0.3">
      <c r="A167" s="543"/>
      <c r="B167" s="537"/>
      <c r="C167" s="4" t="s">
        <v>9</v>
      </c>
      <c r="D167" s="111"/>
      <c r="E167" s="109"/>
      <c r="F167" s="109"/>
      <c r="G167" s="223"/>
      <c r="H167" s="109"/>
      <c r="I167" s="178"/>
      <c r="J167" s="109"/>
      <c r="K167" s="215"/>
      <c r="L167" s="227"/>
      <c r="M167" s="254">
        <v>0</v>
      </c>
      <c r="N167" s="177">
        <v>0</v>
      </c>
      <c r="O167" s="256">
        <f t="shared" si="16"/>
        <v>0</v>
      </c>
      <c r="P167" s="257">
        <f t="shared" si="17"/>
        <v>0</v>
      </c>
      <c r="Q167" s="292">
        <v>0</v>
      </c>
      <c r="R167" s="323">
        <v>0</v>
      </c>
      <c r="S167" s="292">
        <v>0</v>
      </c>
      <c r="T167" s="178">
        <v>0</v>
      </c>
      <c r="U167" s="294"/>
      <c r="V167" s="177">
        <v>0</v>
      </c>
      <c r="W167" s="327">
        <f t="shared" si="18"/>
        <v>0</v>
      </c>
      <c r="X167" s="195">
        <f t="shared" si="19"/>
        <v>0</v>
      </c>
      <c r="Y167" s="294">
        <v>0</v>
      </c>
      <c r="Z167" s="322">
        <v>0</v>
      </c>
      <c r="AA167" s="294">
        <v>0</v>
      </c>
      <c r="AB167" s="109">
        <v>0</v>
      </c>
      <c r="AC167" s="294">
        <v>0</v>
      </c>
      <c r="AD167" s="322">
        <v>0</v>
      </c>
      <c r="AE167" s="195">
        <f t="shared" si="20"/>
        <v>0</v>
      </c>
    </row>
    <row r="168" spans="1:31" ht="15" customHeight="1" x14ac:dyDescent="0.25">
      <c r="A168" s="543"/>
      <c r="B168" s="541" t="s">
        <v>743</v>
      </c>
      <c r="C168" s="2" t="s">
        <v>7</v>
      </c>
      <c r="D168" s="111"/>
      <c r="E168" s="109"/>
      <c r="F168" s="109"/>
      <c r="G168" s="223"/>
      <c r="H168" s="109"/>
      <c r="I168" s="178"/>
      <c r="J168" s="109"/>
      <c r="K168" s="215"/>
      <c r="L168" s="227"/>
      <c r="M168" s="254">
        <v>0</v>
      </c>
      <c r="N168" s="177">
        <v>0</v>
      </c>
      <c r="O168" s="256">
        <f t="shared" si="16"/>
        <v>0</v>
      </c>
      <c r="P168" s="257">
        <f t="shared" si="17"/>
        <v>0</v>
      </c>
      <c r="Q168" s="293">
        <v>0</v>
      </c>
      <c r="R168" s="323">
        <v>0</v>
      </c>
      <c r="S168" s="293">
        <v>0</v>
      </c>
      <c r="T168" s="178">
        <v>0</v>
      </c>
      <c r="U168" s="294">
        <v>0</v>
      </c>
      <c r="V168" s="177">
        <v>0</v>
      </c>
      <c r="W168" s="327">
        <f t="shared" si="18"/>
        <v>0</v>
      </c>
      <c r="X168" s="195">
        <f t="shared" si="19"/>
        <v>0</v>
      </c>
      <c r="Y168" s="294">
        <v>0</v>
      </c>
      <c r="Z168" s="322">
        <v>0</v>
      </c>
      <c r="AA168" s="294">
        <v>0</v>
      </c>
      <c r="AB168" s="109">
        <v>0</v>
      </c>
      <c r="AC168" s="294">
        <v>0</v>
      </c>
      <c r="AD168" s="322">
        <v>0</v>
      </c>
      <c r="AE168" s="195">
        <f t="shared" si="20"/>
        <v>0</v>
      </c>
    </row>
    <row r="169" spans="1:31" x14ac:dyDescent="0.25">
      <c r="A169" s="543"/>
      <c r="B169" s="514"/>
      <c r="C169" s="3" t="s">
        <v>8</v>
      </c>
      <c r="D169" s="111"/>
      <c r="E169" s="109"/>
      <c r="F169" s="109"/>
      <c r="G169" s="223"/>
      <c r="H169" s="109"/>
      <c r="I169" s="178"/>
      <c r="J169" s="109"/>
      <c r="K169" s="215"/>
      <c r="L169" s="227"/>
      <c r="M169" s="254">
        <v>0</v>
      </c>
      <c r="N169" s="177">
        <v>0</v>
      </c>
      <c r="O169" s="256">
        <f t="shared" si="16"/>
        <v>0</v>
      </c>
      <c r="P169" s="257">
        <f t="shared" si="17"/>
        <v>0</v>
      </c>
      <c r="Q169" s="291">
        <v>0</v>
      </c>
      <c r="R169" s="323">
        <v>0</v>
      </c>
      <c r="S169" s="291">
        <v>0</v>
      </c>
      <c r="T169" s="178">
        <v>0</v>
      </c>
      <c r="U169" s="294"/>
      <c r="V169" s="177">
        <v>0</v>
      </c>
      <c r="W169" s="327">
        <f t="shared" si="18"/>
        <v>0</v>
      </c>
      <c r="X169" s="195">
        <f t="shared" si="19"/>
        <v>0</v>
      </c>
      <c r="Y169" s="294">
        <v>0</v>
      </c>
      <c r="Z169" s="322">
        <v>0</v>
      </c>
      <c r="AA169" s="294">
        <v>0</v>
      </c>
      <c r="AB169" s="109">
        <v>0</v>
      </c>
      <c r="AC169" s="294">
        <v>0</v>
      </c>
      <c r="AD169" s="322">
        <v>0</v>
      </c>
      <c r="AE169" s="195">
        <f t="shared" si="20"/>
        <v>0</v>
      </c>
    </row>
    <row r="170" spans="1:31" ht="15.75" thickBot="1" x14ac:dyDescent="0.3">
      <c r="A170" s="543"/>
      <c r="B170" s="537"/>
      <c r="C170" s="4" t="s">
        <v>9</v>
      </c>
      <c r="D170" s="111"/>
      <c r="E170" s="109"/>
      <c r="F170" s="109"/>
      <c r="G170" s="223"/>
      <c r="H170" s="109"/>
      <c r="I170" s="178"/>
      <c r="J170" s="109"/>
      <c r="K170" s="215"/>
      <c r="L170" s="227"/>
      <c r="M170" s="254">
        <v>0</v>
      </c>
      <c r="N170" s="177">
        <v>0</v>
      </c>
      <c r="O170" s="256">
        <f t="shared" si="16"/>
        <v>0</v>
      </c>
      <c r="P170" s="257">
        <f t="shared" si="17"/>
        <v>0</v>
      </c>
      <c r="Q170" s="292">
        <v>0</v>
      </c>
      <c r="R170" s="323">
        <v>0</v>
      </c>
      <c r="S170" s="292">
        <v>0</v>
      </c>
      <c r="T170" s="178">
        <v>0</v>
      </c>
      <c r="U170" s="294"/>
      <c r="V170" s="177">
        <v>0</v>
      </c>
      <c r="W170" s="327">
        <f t="shared" si="18"/>
        <v>0</v>
      </c>
      <c r="X170" s="195">
        <f t="shared" si="19"/>
        <v>0</v>
      </c>
      <c r="Y170" s="294">
        <v>0</v>
      </c>
      <c r="Z170" s="322">
        <v>0</v>
      </c>
      <c r="AA170" s="294">
        <v>0</v>
      </c>
      <c r="AB170" s="109">
        <v>0</v>
      </c>
      <c r="AC170" s="294">
        <v>0</v>
      </c>
      <c r="AD170" s="322">
        <v>0</v>
      </c>
      <c r="AE170" s="195">
        <f t="shared" si="20"/>
        <v>0</v>
      </c>
    </row>
    <row r="171" spans="1:31" ht="15" customHeight="1" x14ac:dyDescent="0.25">
      <c r="A171" s="543"/>
      <c r="B171" s="541" t="s">
        <v>744</v>
      </c>
      <c r="C171" s="2" t="s">
        <v>7</v>
      </c>
      <c r="D171" s="111"/>
      <c r="E171" s="109"/>
      <c r="F171" s="109"/>
      <c r="G171" s="223"/>
      <c r="H171" s="109"/>
      <c r="I171" s="178"/>
      <c r="J171" s="109"/>
      <c r="K171" s="215"/>
      <c r="L171" s="227"/>
      <c r="M171" s="254">
        <v>0</v>
      </c>
      <c r="N171" s="177">
        <v>0</v>
      </c>
      <c r="O171" s="256">
        <f t="shared" si="16"/>
        <v>0</v>
      </c>
      <c r="P171" s="257">
        <f t="shared" si="17"/>
        <v>0</v>
      </c>
      <c r="Q171" s="293">
        <v>0</v>
      </c>
      <c r="R171" s="323">
        <v>0</v>
      </c>
      <c r="S171" s="293">
        <v>0</v>
      </c>
      <c r="T171" s="178">
        <v>0</v>
      </c>
      <c r="U171" s="294">
        <v>0</v>
      </c>
      <c r="V171" s="177">
        <v>0</v>
      </c>
      <c r="W171" s="327">
        <f t="shared" si="18"/>
        <v>0</v>
      </c>
      <c r="X171" s="195">
        <f t="shared" si="19"/>
        <v>0</v>
      </c>
      <c r="Y171" s="294">
        <v>0</v>
      </c>
      <c r="Z171" s="322">
        <v>0</v>
      </c>
      <c r="AA171" s="294">
        <v>0</v>
      </c>
      <c r="AB171" s="109">
        <v>0</v>
      </c>
      <c r="AC171" s="294">
        <v>0</v>
      </c>
      <c r="AD171" s="322">
        <v>0</v>
      </c>
      <c r="AE171" s="195">
        <f t="shared" si="20"/>
        <v>0</v>
      </c>
    </row>
    <row r="172" spans="1:31" x14ac:dyDescent="0.25">
      <c r="A172" s="543"/>
      <c r="B172" s="514"/>
      <c r="C172" s="3" t="s">
        <v>8</v>
      </c>
      <c r="D172" s="111"/>
      <c r="E172" s="109"/>
      <c r="F172" s="109"/>
      <c r="G172" s="223"/>
      <c r="H172" s="109"/>
      <c r="I172" s="178"/>
      <c r="J172" s="109"/>
      <c r="K172" s="215"/>
      <c r="L172" s="227"/>
      <c r="M172" s="254">
        <v>0</v>
      </c>
      <c r="N172" s="177">
        <v>0</v>
      </c>
      <c r="O172" s="256">
        <f t="shared" si="16"/>
        <v>0</v>
      </c>
      <c r="P172" s="257">
        <f t="shared" si="17"/>
        <v>0</v>
      </c>
      <c r="Q172" s="291">
        <v>0</v>
      </c>
      <c r="R172" s="323">
        <v>0</v>
      </c>
      <c r="S172" s="291">
        <v>0</v>
      </c>
      <c r="T172" s="178">
        <v>0</v>
      </c>
      <c r="U172" s="294"/>
      <c r="V172" s="177">
        <v>0</v>
      </c>
      <c r="W172" s="327">
        <f t="shared" si="18"/>
        <v>0</v>
      </c>
      <c r="X172" s="195">
        <f t="shared" si="19"/>
        <v>0</v>
      </c>
      <c r="Y172" s="294">
        <v>0</v>
      </c>
      <c r="Z172" s="322">
        <v>0</v>
      </c>
      <c r="AA172" s="294">
        <v>0</v>
      </c>
      <c r="AB172" s="109">
        <v>0</v>
      </c>
      <c r="AC172" s="294">
        <v>0</v>
      </c>
      <c r="AD172" s="322">
        <v>0</v>
      </c>
      <c r="AE172" s="195">
        <f t="shared" si="20"/>
        <v>0</v>
      </c>
    </row>
    <row r="173" spans="1:31" ht="15.75" thickBot="1" x14ac:dyDescent="0.3">
      <c r="A173" s="543"/>
      <c r="B173" s="537"/>
      <c r="C173" s="4" t="s">
        <v>9</v>
      </c>
      <c r="D173" s="111"/>
      <c r="E173" s="109"/>
      <c r="F173" s="109"/>
      <c r="G173" s="223"/>
      <c r="H173" s="109"/>
      <c r="I173" s="178"/>
      <c r="J173" s="109"/>
      <c r="K173" s="215"/>
      <c r="L173" s="227"/>
      <c r="M173" s="254">
        <v>0</v>
      </c>
      <c r="N173" s="177">
        <v>0</v>
      </c>
      <c r="O173" s="256">
        <f t="shared" si="16"/>
        <v>0</v>
      </c>
      <c r="P173" s="257">
        <f t="shared" si="17"/>
        <v>0</v>
      </c>
      <c r="Q173" s="292">
        <v>0</v>
      </c>
      <c r="R173" s="323">
        <v>0</v>
      </c>
      <c r="S173" s="292">
        <v>0</v>
      </c>
      <c r="T173" s="178">
        <v>0</v>
      </c>
      <c r="U173" s="294"/>
      <c r="V173" s="177">
        <v>0</v>
      </c>
      <c r="W173" s="327">
        <f t="shared" si="18"/>
        <v>0</v>
      </c>
      <c r="X173" s="195">
        <f t="shared" si="19"/>
        <v>0</v>
      </c>
      <c r="Y173" s="294">
        <v>0</v>
      </c>
      <c r="Z173" s="322">
        <v>0</v>
      </c>
      <c r="AA173" s="294">
        <v>0</v>
      </c>
      <c r="AB173" s="109">
        <v>0</v>
      </c>
      <c r="AC173" s="294">
        <v>0</v>
      </c>
      <c r="AD173" s="322">
        <v>0</v>
      </c>
      <c r="AE173" s="195">
        <f t="shared" si="20"/>
        <v>0</v>
      </c>
    </row>
    <row r="174" spans="1:31" ht="15" customHeight="1" x14ac:dyDescent="0.25">
      <c r="A174" s="543"/>
      <c r="B174" s="541" t="s">
        <v>745</v>
      </c>
      <c r="C174" s="2" t="s">
        <v>7</v>
      </c>
      <c r="D174" s="111"/>
      <c r="E174" s="109"/>
      <c r="F174" s="109"/>
      <c r="G174" s="223"/>
      <c r="H174" s="109"/>
      <c r="I174" s="178"/>
      <c r="J174" s="109"/>
      <c r="K174" s="215"/>
      <c r="L174" s="227"/>
      <c r="M174" s="254">
        <v>0</v>
      </c>
      <c r="N174" s="177">
        <v>0</v>
      </c>
      <c r="O174" s="256">
        <f t="shared" si="16"/>
        <v>0</v>
      </c>
      <c r="P174" s="257">
        <f t="shared" si="17"/>
        <v>0</v>
      </c>
      <c r="Q174" s="293">
        <v>0</v>
      </c>
      <c r="R174" s="323">
        <v>0</v>
      </c>
      <c r="S174" s="293">
        <v>0</v>
      </c>
      <c r="T174" s="178">
        <v>0</v>
      </c>
      <c r="U174" s="294">
        <v>0</v>
      </c>
      <c r="V174" s="177">
        <v>0</v>
      </c>
      <c r="W174" s="327">
        <f t="shared" si="18"/>
        <v>0</v>
      </c>
      <c r="X174" s="195">
        <f t="shared" si="19"/>
        <v>0</v>
      </c>
      <c r="Y174" s="294">
        <v>0</v>
      </c>
      <c r="Z174" s="322">
        <v>0</v>
      </c>
      <c r="AA174" s="294">
        <v>0</v>
      </c>
      <c r="AB174" s="109">
        <v>0</v>
      </c>
      <c r="AC174" s="294">
        <v>0</v>
      </c>
      <c r="AD174" s="322">
        <v>0</v>
      </c>
      <c r="AE174" s="195">
        <f t="shared" si="20"/>
        <v>0</v>
      </c>
    </row>
    <row r="175" spans="1:31" x14ac:dyDescent="0.25">
      <c r="A175" s="543"/>
      <c r="B175" s="514"/>
      <c r="C175" s="3" t="s">
        <v>8</v>
      </c>
      <c r="D175" s="111"/>
      <c r="E175" s="109"/>
      <c r="F175" s="109"/>
      <c r="G175" s="223"/>
      <c r="H175" s="109"/>
      <c r="I175" s="178"/>
      <c r="J175" s="109"/>
      <c r="K175" s="215"/>
      <c r="L175" s="227"/>
      <c r="M175" s="254">
        <v>0</v>
      </c>
      <c r="N175" s="177">
        <v>0</v>
      </c>
      <c r="O175" s="256">
        <f t="shared" si="16"/>
        <v>0</v>
      </c>
      <c r="P175" s="257">
        <f t="shared" si="17"/>
        <v>0</v>
      </c>
      <c r="Q175" s="291">
        <v>0</v>
      </c>
      <c r="R175" s="323">
        <v>0</v>
      </c>
      <c r="S175" s="291">
        <v>0</v>
      </c>
      <c r="T175" s="178">
        <v>0</v>
      </c>
      <c r="U175" s="294"/>
      <c r="V175" s="177">
        <v>0</v>
      </c>
      <c r="W175" s="327">
        <f t="shared" si="18"/>
        <v>0</v>
      </c>
      <c r="X175" s="195">
        <f t="shared" si="19"/>
        <v>0</v>
      </c>
      <c r="Y175" s="294">
        <v>0</v>
      </c>
      <c r="Z175" s="322">
        <v>0</v>
      </c>
      <c r="AA175" s="294">
        <v>0</v>
      </c>
      <c r="AB175" s="109">
        <v>0</v>
      </c>
      <c r="AC175" s="294">
        <v>0</v>
      </c>
      <c r="AD175" s="322">
        <v>0</v>
      </c>
      <c r="AE175" s="195">
        <f t="shared" si="20"/>
        <v>0</v>
      </c>
    </row>
    <row r="176" spans="1:31" ht="15.75" thickBot="1" x14ac:dyDescent="0.3">
      <c r="A176" s="543"/>
      <c r="B176" s="537"/>
      <c r="C176" s="4" t="s">
        <v>9</v>
      </c>
      <c r="D176" s="111"/>
      <c r="E176" s="109"/>
      <c r="F176" s="109"/>
      <c r="G176" s="223"/>
      <c r="H176" s="109"/>
      <c r="I176" s="178"/>
      <c r="J176" s="109"/>
      <c r="K176" s="215"/>
      <c r="L176" s="227"/>
      <c r="M176" s="254">
        <v>0</v>
      </c>
      <c r="N176" s="177">
        <v>0</v>
      </c>
      <c r="O176" s="256">
        <f t="shared" si="16"/>
        <v>0</v>
      </c>
      <c r="P176" s="257">
        <f t="shared" si="17"/>
        <v>0</v>
      </c>
      <c r="Q176" s="292">
        <v>0</v>
      </c>
      <c r="R176" s="323">
        <v>0</v>
      </c>
      <c r="S176" s="292">
        <v>0</v>
      </c>
      <c r="T176" s="178">
        <v>0</v>
      </c>
      <c r="U176" s="294"/>
      <c r="V176" s="177">
        <v>0</v>
      </c>
      <c r="W176" s="327">
        <f t="shared" si="18"/>
        <v>0</v>
      </c>
      <c r="X176" s="195">
        <f t="shared" si="19"/>
        <v>0</v>
      </c>
      <c r="Y176" s="294">
        <v>0</v>
      </c>
      <c r="Z176" s="322">
        <v>0</v>
      </c>
      <c r="AA176" s="294">
        <v>0</v>
      </c>
      <c r="AB176" s="109">
        <v>0</v>
      </c>
      <c r="AC176" s="294">
        <v>0</v>
      </c>
      <c r="AD176" s="322">
        <v>0</v>
      </c>
      <c r="AE176" s="195">
        <f t="shared" si="20"/>
        <v>0</v>
      </c>
    </row>
    <row r="177" spans="1:31" ht="15" customHeight="1" x14ac:dyDescent="0.25">
      <c r="A177" s="543"/>
      <c r="B177" s="541" t="s">
        <v>746</v>
      </c>
      <c r="C177" s="2" t="s">
        <v>7</v>
      </c>
      <c r="D177" s="111"/>
      <c r="E177" s="109"/>
      <c r="F177" s="109"/>
      <c r="G177" s="223"/>
      <c r="H177" s="109"/>
      <c r="I177" s="178"/>
      <c r="J177" s="109"/>
      <c r="K177" s="215"/>
      <c r="L177" s="227"/>
      <c r="M177" s="254">
        <v>0</v>
      </c>
      <c r="N177" s="177">
        <v>0</v>
      </c>
      <c r="O177" s="256">
        <f t="shared" si="16"/>
        <v>0</v>
      </c>
      <c r="P177" s="257">
        <f t="shared" si="17"/>
        <v>0</v>
      </c>
      <c r="Q177" s="293">
        <v>0</v>
      </c>
      <c r="R177" s="323">
        <v>0</v>
      </c>
      <c r="S177" s="293">
        <v>0</v>
      </c>
      <c r="T177" s="178">
        <v>0</v>
      </c>
      <c r="U177" s="294">
        <v>0</v>
      </c>
      <c r="V177" s="177">
        <v>0</v>
      </c>
      <c r="W177" s="327">
        <f t="shared" si="18"/>
        <v>0</v>
      </c>
      <c r="X177" s="195">
        <f t="shared" si="19"/>
        <v>0</v>
      </c>
      <c r="Y177" s="294">
        <v>0</v>
      </c>
      <c r="Z177" s="322">
        <v>0</v>
      </c>
      <c r="AA177" s="294">
        <v>0</v>
      </c>
      <c r="AB177" s="109">
        <v>0</v>
      </c>
      <c r="AC177" s="294">
        <v>0</v>
      </c>
      <c r="AD177" s="322">
        <v>0</v>
      </c>
      <c r="AE177" s="195">
        <f t="shared" si="20"/>
        <v>0</v>
      </c>
    </row>
    <row r="178" spans="1:31" x14ac:dyDescent="0.25">
      <c r="A178" s="543"/>
      <c r="B178" s="514"/>
      <c r="C178" s="3" t="s">
        <v>8</v>
      </c>
      <c r="D178" s="111"/>
      <c r="E178" s="109"/>
      <c r="F178" s="109"/>
      <c r="G178" s="223"/>
      <c r="H178" s="109"/>
      <c r="I178" s="178"/>
      <c r="J178" s="109"/>
      <c r="K178" s="215"/>
      <c r="L178" s="227"/>
      <c r="M178" s="254">
        <v>0</v>
      </c>
      <c r="N178" s="177">
        <v>0</v>
      </c>
      <c r="O178" s="256">
        <f t="shared" si="16"/>
        <v>0</v>
      </c>
      <c r="P178" s="257">
        <f t="shared" si="17"/>
        <v>0</v>
      </c>
      <c r="Q178" s="291">
        <v>0</v>
      </c>
      <c r="R178" s="323">
        <v>0</v>
      </c>
      <c r="S178" s="291">
        <v>0</v>
      </c>
      <c r="T178" s="178">
        <v>0</v>
      </c>
      <c r="U178" s="294"/>
      <c r="V178" s="177">
        <v>0</v>
      </c>
      <c r="W178" s="327">
        <f t="shared" si="18"/>
        <v>0</v>
      </c>
      <c r="X178" s="195">
        <f t="shared" si="19"/>
        <v>0</v>
      </c>
      <c r="Y178" s="294">
        <v>0</v>
      </c>
      <c r="Z178" s="322">
        <v>0</v>
      </c>
      <c r="AA178" s="294">
        <v>0</v>
      </c>
      <c r="AB178" s="109">
        <v>0</v>
      </c>
      <c r="AC178" s="294">
        <v>0</v>
      </c>
      <c r="AD178" s="322">
        <v>0</v>
      </c>
      <c r="AE178" s="195">
        <f t="shared" si="20"/>
        <v>0</v>
      </c>
    </row>
    <row r="179" spans="1:31" ht="15.75" thickBot="1" x14ac:dyDescent="0.3">
      <c r="A179" s="543"/>
      <c r="B179" s="537"/>
      <c r="C179" s="4" t="s">
        <v>9</v>
      </c>
      <c r="D179" s="111"/>
      <c r="E179" s="109"/>
      <c r="F179" s="109"/>
      <c r="G179" s="223"/>
      <c r="H179" s="109"/>
      <c r="I179" s="178"/>
      <c r="J179" s="109"/>
      <c r="K179" s="215"/>
      <c r="L179" s="227"/>
      <c r="M179" s="254">
        <v>0</v>
      </c>
      <c r="N179" s="177">
        <v>0</v>
      </c>
      <c r="O179" s="256">
        <f t="shared" si="16"/>
        <v>0</v>
      </c>
      <c r="P179" s="257">
        <f t="shared" si="17"/>
        <v>0</v>
      </c>
      <c r="Q179" s="292">
        <v>0</v>
      </c>
      <c r="R179" s="323">
        <v>0</v>
      </c>
      <c r="S179" s="292">
        <v>0</v>
      </c>
      <c r="T179" s="178">
        <v>0</v>
      </c>
      <c r="U179" s="294"/>
      <c r="V179" s="177">
        <v>0</v>
      </c>
      <c r="W179" s="327">
        <f t="shared" si="18"/>
        <v>0</v>
      </c>
      <c r="X179" s="195">
        <f t="shared" si="19"/>
        <v>0</v>
      </c>
      <c r="Y179" s="294">
        <v>0</v>
      </c>
      <c r="Z179" s="322">
        <v>0</v>
      </c>
      <c r="AA179" s="294">
        <v>0</v>
      </c>
      <c r="AB179" s="109">
        <v>0</v>
      </c>
      <c r="AC179" s="294">
        <v>0</v>
      </c>
      <c r="AD179" s="322">
        <v>0</v>
      </c>
      <c r="AE179" s="195">
        <f t="shared" si="20"/>
        <v>0</v>
      </c>
    </row>
    <row r="180" spans="1:31" ht="15" customHeight="1" x14ac:dyDescent="0.25">
      <c r="A180" s="543"/>
      <c r="B180" s="541" t="s">
        <v>747</v>
      </c>
      <c r="C180" s="2" t="s">
        <v>7</v>
      </c>
      <c r="D180" s="111"/>
      <c r="E180" s="109"/>
      <c r="F180" s="109"/>
      <c r="G180" s="223"/>
      <c r="H180" s="109"/>
      <c r="I180" s="178"/>
      <c r="J180" s="109"/>
      <c r="K180" s="215"/>
      <c r="L180" s="227"/>
      <c r="M180" s="254">
        <v>0</v>
      </c>
      <c r="N180" s="177">
        <v>0</v>
      </c>
      <c r="O180" s="256">
        <f t="shared" si="16"/>
        <v>0</v>
      </c>
      <c r="P180" s="257">
        <f t="shared" si="17"/>
        <v>0</v>
      </c>
      <c r="Q180" s="293">
        <v>0</v>
      </c>
      <c r="R180" s="323">
        <v>0</v>
      </c>
      <c r="S180" s="293">
        <v>0</v>
      </c>
      <c r="T180" s="178">
        <v>0</v>
      </c>
      <c r="U180" s="294">
        <v>0</v>
      </c>
      <c r="V180" s="177">
        <v>0</v>
      </c>
      <c r="W180" s="327">
        <f t="shared" si="18"/>
        <v>0</v>
      </c>
      <c r="X180" s="195">
        <f t="shared" si="19"/>
        <v>0</v>
      </c>
      <c r="Y180" s="294">
        <v>0</v>
      </c>
      <c r="Z180" s="322">
        <v>0</v>
      </c>
      <c r="AA180" s="294">
        <v>0</v>
      </c>
      <c r="AB180" s="109">
        <v>0</v>
      </c>
      <c r="AC180" s="294">
        <v>0</v>
      </c>
      <c r="AD180" s="322">
        <v>0</v>
      </c>
      <c r="AE180" s="195">
        <f t="shared" si="20"/>
        <v>0</v>
      </c>
    </row>
    <row r="181" spans="1:31" x14ac:dyDescent="0.25">
      <c r="A181" s="543"/>
      <c r="B181" s="514"/>
      <c r="C181" s="3" t="s">
        <v>8</v>
      </c>
      <c r="D181" s="111"/>
      <c r="E181" s="109"/>
      <c r="F181" s="109"/>
      <c r="G181" s="223"/>
      <c r="H181" s="109"/>
      <c r="I181" s="178"/>
      <c r="J181" s="109"/>
      <c r="K181" s="215"/>
      <c r="L181" s="227"/>
      <c r="M181" s="254">
        <v>0</v>
      </c>
      <c r="N181" s="177">
        <v>0</v>
      </c>
      <c r="O181" s="256">
        <f t="shared" si="16"/>
        <v>0</v>
      </c>
      <c r="P181" s="257">
        <f t="shared" si="17"/>
        <v>0</v>
      </c>
      <c r="Q181" s="291">
        <v>0</v>
      </c>
      <c r="R181" s="323">
        <v>0</v>
      </c>
      <c r="S181" s="291">
        <v>0</v>
      </c>
      <c r="T181" s="178">
        <v>0</v>
      </c>
      <c r="U181" s="294"/>
      <c r="V181" s="177">
        <v>0</v>
      </c>
      <c r="W181" s="327">
        <f t="shared" si="18"/>
        <v>0</v>
      </c>
      <c r="X181" s="195">
        <f t="shared" si="19"/>
        <v>0</v>
      </c>
      <c r="Y181" s="294">
        <v>0</v>
      </c>
      <c r="Z181" s="322">
        <v>0</v>
      </c>
      <c r="AA181" s="294">
        <v>0</v>
      </c>
      <c r="AB181" s="109">
        <v>0</v>
      </c>
      <c r="AC181" s="294">
        <v>0</v>
      </c>
      <c r="AD181" s="322">
        <v>0</v>
      </c>
      <c r="AE181" s="195">
        <f t="shared" si="20"/>
        <v>0</v>
      </c>
    </row>
    <row r="182" spans="1:31" ht="15.75" thickBot="1" x14ac:dyDescent="0.3">
      <c r="A182" s="543"/>
      <c r="B182" s="537"/>
      <c r="C182" s="4" t="s">
        <v>9</v>
      </c>
      <c r="D182" s="111"/>
      <c r="E182" s="109"/>
      <c r="F182" s="109"/>
      <c r="G182" s="223"/>
      <c r="H182" s="109"/>
      <c r="I182" s="178"/>
      <c r="J182" s="109"/>
      <c r="K182" s="215"/>
      <c r="L182" s="227"/>
      <c r="M182" s="254">
        <v>0</v>
      </c>
      <c r="N182" s="177">
        <v>0</v>
      </c>
      <c r="O182" s="256">
        <f t="shared" si="16"/>
        <v>0</v>
      </c>
      <c r="P182" s="257">
        <f t="shared" si="17"/>
        <v>0</v>
      </c>
      <c r="Q182" s="292">
        <v>0</v>
      </c>
      <c r="R182" s="323">
        <v>0</v>
      </c>
      <c r="S182" s="292">
        <v>0</v>
      </c>
      <c r="T182" s="178">
        <v>0</v>
      </c>
      <c r="U182" s="294"/>
      <c r="V182" s="177">
        <v>0</v>
      </c>
      <c r="W182" s="327">
        <f t="shared" si="18"/>
        <v>0</v>
      </c>
      <c r="X182" s="195">
        <f t="shared" si="19"/>
        <v>0</v>
      </c>
      <c r="Y182" s="294">
        <v>0</v>
      </c>
      <c r="Z182" s="322">
        <v>0</v>
      </c>
      <c r="AA182" s="294">
        <v>0</v>
      </c>
      <c r="AB182" s="109">
        <v>0</v>
      </c>
      <c r="AC182" s="294">
        <v>0</v>
      </c>
      <c r="AD182" s="322">
        <v>0</v>
      </c>
      <c r="AE182" s="195">
        <f t="shared" si="20"/>
        <v>0</v>
      </c>
    </row>
    <row r="183" spans="1:31" ht="15" customHeight="1" x14ac:dyDescent="0.25">
      <c r="A183" s="543"/>
      <c r="B183" s="541" t="s">
        <v>748</v>
      </c>
      <c r="C183" s="2" t="s">
        <v>7</v>
      </c>
      <c r="D183" s="111"/>
      <c r="E183" s="109"/>
      <c r="F183" s="109"/>
      <c r="G183" s="223"/>
      <c r="H183" s="109"/>
      <c r="I183" s="178"/>
      <c r="J183" s="109"/>
      <c r="K183" s="215"/>
      <c r="L183" s="227"/>
      <c r="M183" s="254">
        <v>0</v>
      </c>
      <c r="N183" s="177">
        <v>0</v>
      </c>
      <c r="O183" s="256">
        <f t="shared" si="16"/>
        <v>0</v>
      </c>
      <c r="P183" s="257">
        <f t="shared" si="17"/>
        <v>0</v>
      </c>
      <c r="Q183" s="293">
        <v>0</v>
      </c>
      <c r="R183" s="323">
        <v>0</v>
      </c>
      <c r="S183" s="293">
        <v>0</v>
      </c>
      <c r="T183" s="178">
        <v>0</v>
      </c>
      <c r="U183" s="294">
        <v>0</v>
      </c>
      <c r="V183" s="177">
        <v>0</v>
      </c>
      <c r="W183" s="327">
        <f t="shared" si="18"/>
        <v>0</v>
      </c>
      <c r="X183" s="195">
        <f t="shared" si="19"/>
        <v>0</v>
      </c>
      <c r="Y183" s="294">
        <v>0</v>
      </c>
      <c r="Z183" s="322">
        <v>0</v>
      </c>
      <c r="AA183" s="294">
        <v>0</v>
      </c>
      <c r="AB183" s="109">
        <v>0</v>
      </c>
      <c r="AC183" s="294">
        <v>0</v>
      </c>
      <c r="AD183" s="322">
        <v>0</v>
      </c>
      <c r="AE183" s="195">
        <f t="shared" si="20"/>
        <v>0</v>
      </c>
    </row>
    <row r="184" spans="1:31" x14ac:dyDescent="0.25">
      <c r="A184" s="543"/>
      <c r="B184" s="514"/>
      <c r="C184" s="3" t="s">
        <v>8</v>
      </c>
      <c r="D184" s="111"/>
      <c r="E184" s="109"/>
      <c r="F184" s="109"/>
      <c r="G184" s="223"/>
      <c r="H184" s="109"/>
      <c r="I184" s="178"/>
      <c r="J184" s="109"/>
      <c r="K184" s="215"/>
      <c r="L184" s="227"/>
      <c r="M184" s="254">
        <v>0</v>
      </c>
      <c r="N184" s="177">
        <v>0</v>
      </c>
      <c r="O184" s="256">
        <f t="shared" si="16"/>
        <v>0</v>
      </c>
      <c r="P184" s="257">
        <f t="shared" si="17"/>
        <v>0</v>
      </c>
      <c r="Q184" s="291">
        <v>0</v>
      </c>
      <c r="R184" s="323">
        <v>0</v>
      </c>
      <c r="S184" s="291">
        <v>0</v>
      </c>
      <c r="T184" s="178">
        <v>0</v>
      </c>
      <c r="U184" s="294"/>
      <c r="V184" s="177">
        <v>0</v>
      </c>
      <c r="W184" s="327">
        <f t="shared" si="18"/>
        <v>0</v>
      </c>
      <c r="X184" s="195">
        <f t="shared" si="19"/>
        <v>0</v>
      </c>
      <c r="Y184" s="294">
        <v>0</v>
      </c>
      <c r="Z184" s="322">
        <v>0</v>
      </c>
      <c r="AA184" s="294">
        <v>0</v>
      </c>
      <c r="AB184" s="109">
        <v>0</v>
      </c>
      <c r="AC184" s="294">
        <v>0</v>
      </c>
      <c r="AD184" s="322">
        <v>0</v>
      </c>
      <c r="AE184" s="195">
        <f t="shared" si="20"/>
        <v>0</v>
      </c>
    </row>
    <row r="185" spans="1:31" ht="15.75" thickBot="1" x14ac:dyDescent="0.3">
      <c r="A185" s="543"/>
      <c r="B185" s="537"/>
      <c r="C185" s="4" t="s">
        <v>9</v>
      </c>
      <c r="D185" s="111"/>
      <c r="E185" s="109"/>
      <c r="F185" s="109"/>
      <c r="G185" s="223"/>
      <c r="H185" s="109"/>
      <c r="I185" s="178"/>
      <c r="J185" s="109"/>
      <c r="K185" s="215"/>
      <c r="L185" s="227"/>
      <c r="M185" s="254">
        <v>0</v>
      </c>
      <c r="N185" s="177">
        <v>0</v>
      </c>
      <c r="O185" s="256">
        <f t="shared" si="16"/>
        <v>0</v>
      </c>
      <c r="P185" s="257">
        <f t="shared" si="17"/>
        <v>0</v>
      </c>
      <c r="Q185" s="292">
        <v>0</v>
      </c>
      <c r="R185" s="323">
        <v>0</v>
      </c>
      <c r="S185" s="292">
        <v>0</v>
      </c>
      <c r="T185" s="178">
        <v>0</v>
      </c>
      <c r="U185" s="294"/>
      <c r="V185" s="177">
        <v>0</v>
      </c>
      <c r="W185" s="327">
        <f t="shared" si="18"/>
        <v>0</v>
      </c>
      <c r="X185" s="195">
        <f t="shared" si="19"/>
        <v>0</v>
      </c>
      <c r="Y185" s="294">
        <v>0</v>
      </c>
      <c r="Z185" s="322">
        <v>0</v>
      </c>
      <c r="AA185" s="294">
        <v>0</v>
      </c>
      <c r="AB185" s="109">
        <v>0</v>
      </c>
      <c r="AC185" s="294">
        <v>0</v>
      </c>
      <c r="AD185" s="322">
        <v>0</v>
      </c>
      <c r="AE185" s="195">
        <f t="shared" si="20"/>
        <v>0</v>
      </c>
    </row>
    <row r="186" spans="1:31" ht="15" customHeight="1" x14ac:dyDescent="0.25">
      <c r="A186" s="543"/>
      <c r="B186" s="541" t="s">
        <v>749</v>
      </c>
      <c r="C186" s="2" t="s">
        <v>7</v>
      </c>
      <c r="D186" s="111"/>
      <c r="E186" s="109"/>
      <c r="F186" s="109"/>
      <c r="G186" s="223"/>
      <c r="H186" s="109"/>
      <c r="I186" s="178"/>
      <c r="J186" s="109"/>
      <c r="K186" s="215"/>
      <c r="L186" s="227"/>
      <c r="M186" s="254">
        <v>0</v>
      </c>
      <c r="N186" s="177">
        <v>0</v>
      </c>
      <c r="O186" s="256">
        <f t="shared" si="16"/>
        <v>0</v>
      </c>
      <c r="P186" s="257">
        <f t="shared" si="17"/>
        <v>0</v>
      </c>
      <c r="Q186" s="293">
        <v>0</v>
      </c>
      <c r="R186" s="323">
        <v>0</v>
      </c>
      <c r="S186" s="293">
        <v>0</v>
      </c>
      <c r="T186" s="178">
        <v>0</v>
      </c>
      <c r="U186" s="294">
        <v>0</v>
      </c>
      <c r="V186" s="177">
        <v>0</v>
      </c>
      <c r="W186" s="327">
        <f t="shared" si="18"/>
        <v>0</v>
      </c>
      <c r="X186" s="195">
        <f t="shared" si="19"/>
        <v>0</v>
      </c>
      <c r="Y186" s="294">
        <v>0</v>
      </c>
      <c r="Z186" s="322">
        <v>0</v>
      </c>
      <c r="AA186" s="294">
        <v>0</v>
      </c>
      <c r="AB186" s="109">
        <v>0</v>
      </c>
      <c r="AC186" s="294">
        <v>0</v>
      </c>
      <c r="AD186" s="322">
        <v>0</v>
      </c>
      <c r="AE186" s="195">
        <f t="shared" si="20"/>
        <v>0</v>
      </c>
    </row>
    <row r="187" spans="1:31" x14ac:dyDescent="0.25">
      <c r="A187" s="543"/>
      <c r="B187" s="514"/>
      <c r="C187" s="3" t="s">
        <v>8</v>
      </c>
      <c r="D187" s="111"/>
      <c r="E187" s="109"/>
      <c r="F187" s="109"/>
      <c r="G187" s="223"/>
      <c r="H187" s="109"/>
      <c r="I187" s="178"/>
      <c r="J187" s="109"/>
      <c r="K187" s="215"/>
      <c r="L187" s="227"/>
      <c r="M187" s="254">
        <v>0</v>
      </c>
      <c r="N187" s="177">
        <v>0</v>
      </c>
      <c r="O187" s="256">
        <f t="shared" si="16"/>
        <v>0</v>
      </c>
      <c r="P187" s="257">
        <f t="shared" si="17"/>
        <v>0</v>
      </c>
      <c r="Q187" s="291">
        <v>0</v>
      </c>
      <c r="R187" s="323">
        <v>0</v>
      </c>
      <c r="S187" s="291">
        <v>0</v>
      </c>
      <c r="T187" s="178">
        <v>0</v>
      </c>
      <c r="U187" s="294"/>
      <c r="V187" s="177">
        <v>0</v>
      </c>
      <c r="W187" s="327">
        <f t="shared" si="18"/>
        <v>0</v>
      </c>
      <c r="X187" s="195">
        <f t="shared" si="19"/>
        <v>0</v>
      </c>
      <c r="Y187" s="294">
        <v>0</v>
      </c>
      <c r="Z187" s="322">
        <v>0</v>
      </c>
      <c r="AA187" s="294">
        <v>0</v>
      </c>
      <c r="AB187" s="109">
        <v>0</v>
      </c>
      <c r="AC187" s="294">
        <v>0</v>
      </c>
      <c r="AD187" s="322">
        <v>0</v>
      </c>
      <c r="AE187" s="195">
        <f t="shared" si="20"/>
        <v>0</v>
      </c>
    </row>
    <row r="188" spans="1:31" ht="15.75" thickBot="1" x14ac:dyDescent="0.3">
      <c r="A188" s="543"/>
      <c r="B188" s="537"/>
      <c r="C188" s="4" t="s">
        <v>9</v>
      </c>
      <c r="D188" s="111"/>
      <c r="E188" s="109"/>
      <c r="F188" s="109"/>
      <c r="G188" s="223"/>
      <c r="H188" s="109"/>
      <c r="I188" s="178"/>
      <c r="J188" s="109"/>
      <c r="K188" s="215"/>
      <c r="L188" s="227"/>
      <c r="M188" s="254">
        <v>0</v>
      </c>
      <c r="N188" s="177">
        <v>0</v>
      </c>
      <c r="O188" s="256">
        <f t="shared" si="16"/>
        <v>0</v>
      </c>
      <c r="P188" s="257">
        <f t="shared" si="17"/>
        <v>0</v>
      </c>
      <c r="Q188" s="292">
        <v>0</v>
      </c>
      <c r="R188" s="323">
        <v>0</v>
      </c>
      <c r="S188" s="292">
        <v>0</v>
      </c>
      <c r="T188" s="178">
        <v>0</v>
      </c>
      <c r="U188" s="294"/>
      <c r="V188" s="177">
        <v>0</v>
      </c>
      <c r="W188" s="327">
        <f t="shared" si="18"/>
        <v>0</v>
      </c>
      <c r="X188" s="195">
        <f t="shared" si="19"/>
        <v>0</v>
      </c>
      <c r="Y188" s="294">
        <v>0</v>
      </c>
      <c r="Z188" s="322">
        <v>0</v>
      </c>
      <c r="AA188" s="294">
        <v>0</v>
      </c>
      <c r="AB188" s="109">
        <v>0</v>
      </c>
      <c r="AC188" s="294">
        <v>0</v>
      </c>
      <c r="AD188" s="322">
        <v>0</v>
      </c>
      <c r="AE188" s="195">
        <f t="shared" si="20"/>
        <v>0</v>
      </c>
    </row>
    <row r="189" spans="1:31" ht="15" customHeight="1" x14ac:dyDescent="0.25">
      <c r="A189" s="543"/>
      <c r="B189" s="541" t="s">
        <v>750</v>
      </c>
      <c r="C189" s="2" t="s">
        <v>7</v>
      </c>
      <c r="D189" s="111"/>
      <c r="E189" s="109"/>
      <c r="F189" s="109"/>
      <c r="G189" s="223"/>
      <c r="H189" s="109"/>
      <c r="I189" s="178"/>
      <c r="J189" s="109"/>
      <c r="K189" s="215"/>
      <c r="L189" s="227"/>
      <c r="M189" s="254">
        <v>0</v>
      </c>
      <c r="N189" s="177">
        <v>0</v>
      </c>
      <c r="O189" s="256">
        <f t="shared" si="16"/>
        <v>0</v>
      </c>
      <c r="P189" s="257">
        <f t="shared" si="17"/>
        <v>0</v>
      </c>
      <c r="Q189" s="293">
        <v>0</v>
      </c>
      <c r="R189" s="323">
        <v>0</v>
      </c>
      <c r="S189" s="293">
        <v>0</v>
      </c>
      <c r="T189" s="178">
        <v>0</v>
      </c>
      <c r="U189" s="294">
        <v>0</v>
      </c>
      <c r="V189" s="177">
        <v>0</v>
      </c>
      <c r="W189" s="327">
        <f t="shared" si="18"/>
        <v>0</v>
      </c>
      <c r="X189" s="195">
        <f t="shared" si="19"/>
        <v>0</v>
      </c>
      <c r="Y189" s="294">
        <v>0</v>
      </c>
      <c r="Z189" s="322">
        <v>0</v>
      </c>
      <c r="AA189" s="294">
        <v>0</v>
      </c>
      <c r="AB189" s="109">
        <v>0</v>
      </c>
      <c r="AC189" s="294">
        <v>0</v>
      </c>
      <c r="AD189" s="322">
        <v>0</v>
      </c>
      <c r="AE189" s="195">
        <f t="shared" si="20"/>
        <v>0</v>
      </c>
    </row>
    <row r="190" spans="1:31" x14ac:dyDescent="0.25">
      <c r="A190" s="543"/>
      <c r="B190" s="514"/>
      <c r="C190" s="3" t="s">
        <v>8</v>
      </c>
      <c r="D190" s="111"/>
      <c r="E190" s="109"/>
      <c r="F190" s="109"/>
      <c r="G190" s="223"/>
      <c r="H190" s="109"/>
      <c r="I190" s="178"/>
      <c r="J190" s="109"/>
      <c r="K190" s="215"/>
      <c r="L190" s="227"/>
      <c r="M190" s="254">
        <v>0</v>
      </c>
      <c r="N190" s="177">
        <v>0</v>
      </c>
      <c r="O190" s="256">
        <f t="shared" si="16"/>
        <v>0</v>
      </c>
      <c r="P190" s="257">
        <f t="shared" si="17"/>
        <v>0</v>
      </c>
      <c r="Q190" s="291">
        <v>0</v>
      </c>
      <c r="R190" s="323">
        <v>0</v>
      </c>
      <c r="S190" s="291">
        <v>0</v>
      </c>
      <c r="T190" s="178">
        <v>0</v>
      </c>
      <c r="U190" s="294"/>
      <c r="V190" s="177">
        <v>0</v>
      </c>
      <c r="W190" s="327">
        <f t="shared" si="18"/>
        <v>0</v>
      </c>
      <c r="X190" s="195">
        <f t="shared" si="19"/>
        <v>0</v>
      </c>
      <c r="Y190" s="294">
        <v>0</v>
      </c>
      <c r="Z190" s="322">
        <v>0</v>
      </c>
      <c r="AA190" s="294">
        <v>0</v>
      </c>
      <c r="AB190" s="109">
        <v>0</v>
      </c>
      <c r="AC190" s="294">
        <v>0</v>
      </c>
      <c r="AD190" s="322">
        <v>0</v>
      </c>
      <c r="AE190" s="195">
        <f t="shared" si="20"/>
        <v>0</v>
      </c>
    </row>
    <row r="191" spans="1:31" ht="15.75" thickBot="1" x14ac:dyDescent="0.3">
      <c r="A191" s="543"/>
      <c r="B191" s="537"/>
      <c r="C191" s="4" t="s">
        <v>9</v>
      </c>
      <c r="D191" s="111"/>
      <c r="E191" s="109"/>
      <c r="F191" s="109"/>
      <c r="G191" s="223"/>
      <c r="H191" s="109"/>
      <c r="I191" s="178"/>
      <c r="J191" s="109"/>
      <c r="K191" s="228"/>
      <c r="L191" s="229"/>
      <c r="M191" s="254">
        <v>0</v>
      </c>
      <c r="N191" s="177">
        <v>0</v>
      </c>
      <c r="O191" s="256">
        <f t="shared" si="16"/>
        <v>0</v>
      </c>
      <c r="P191" s="257">
        <f t="shared" si="17"/>
        <v>0</v>
      </c>
      <c r="Q191" s="292">
        <v>0</v>
      </c>
      <c r="R191" s="323">
        <v>0</v>
      </c>
      <c r="S191" s="292">
        <v>0</v>
      </c>
      <c r="T191" s="178">
        <v>0</v>
      </c>
      <c r="U191" s="294"/>
      <c r="V191" s="177">
        <v>0</v>
      </c>
      <c r="W191" s="327">
        <f t="shared" si="18"/>
        <v>0</v>
      </c>
      <c r="X191" s="195">
        <f t="shared" si="19"/>
        <v>0</v>
      </c>
      <c r="Y191" s="294">
        <v>0</v>
      </c>
      <c r="Z191" s="322">
        <v>0</v>
      </c>
      <c r="AA191" s="294">
        <v>0</v>
      </c>
      <c r="AB191" s="109">
        <v>0</v>
      </c>
      <c r="AC191" s="294">
        <v>0</v>
      </c>
      <c r="AD191" s="322">
        <v>0</v>
      </c>
      <c r="AE191" s="195">
        <f t="shared" si="20"/>
        <v>0</v>
      </c>
    </row>
    <row r="192" spans="1:31" ht="15" customHeight="1" x14ac:dyDescent="0.25">
      <c r="A192" s="543"/>
      <c r="B192" s="541" t="s">
        <v>751</v>
      </c>
      <c r="C192" s="2" t="s">
        <v>7</v>
      </c>
      <c r="D192" s="111"/>
      <c r="E192" s="109"/>
      <c r="F192" s="109"/>
      <c r="G192" s="223"/>
      <c r="H192" s="109"/>
      <c r="I192" s="178"/>
      <c r="J192" s="109"/>
      <c r="K192" s="215"/>
      <c r="L192" s="227"/>
      <c r="M192" s="254">
        <v>23</v>
      </c>
      <c r="N192" s="177">
        <v>0</v>
      </c>
      <c r="O192" s="256">
        <f t="shared" si="16"/>
        <v>23</v>
      </c>
      <c r="P192" s="257">
        <f t="shared" si="17"/>
        <v>23</v>
      </c>
      <c r="Q192" s="293">
        <v>25</v>
      </c>
      <c r="R192" s="323">
        <v>10</v>
      </c>
      <c r="S192" s="293">
        <v>30</v>
      </c>
      <c r="T192" s="178">
        <v>2</v>
      </c>
      <c r="U192" s="294">
        <v>29</v>
      </c>
      <c r="V192" s="177">
        <v>4</v>
      </c>
      <c r="W192" s="327">
        <f t="shared" si="18"/>
        <v>100</v>
      </c>
      <c r="X192" s="195">
        <f t="shared" si="19"/>
        <v>123</v>
      </c>
      <c r="Y192" s="294">
        <v>36</v>
      </c>
      <c r="Z192" s="322">
        <v>4</v>
      </c>
      <c r="AA192" s="294">
        <v>46</v>
      </c>
      <c r="AB192" s="109">
        <v>12</v>
      </c>
      <c r="AC192" s="294">
        <v>36</v>
      </c>
      <c r="AD192" s="322">
        <v>0</v>
      </c>
      <c r="AE192" s="195">
        <f t="shared" si="20"/>
        <v>257</v>
      </c>
    </row>
    <row r="193" spans="1:31" x14ac:dyDescent="0.25">
      <c r="A193" s="543"/>
      <c r="B193" s="514"/>
      <c r="C193" s="3" t="s">
        <v>8</v>
      </c>
      <c r="D193" s="111"/>
      <c r="E193" s="109"/>
      <c r="F193" s="109"/>
      <c r="G193" s="223"/>
      <c r="H193" s="109"/>
      <c r="I193" s="178"/>
      <c r="J193" s="109"/>
      <c r="K193" s="215"/>
      <c r="L193" s="227"/>
      <c r="M193" s="254">
        <v>2</v>
      </c>
      <c r="N193" s="177">
        <v>0</v>
      </c>
      <c r="O193" s="256">
        <f t="shared" si="16"/>
        <v>2</v>
      </c>
      <c r="P193" s="257">
        <f t="shared" si="17"/>
        <v>2</v>
      </c>
      <c r="Q193" s="291">
        <v>0</v>
      </c>
      <c r="R193" s="323">
        <v>0</v>
      </c>
      <c r="S193" s="291">
        <v>0</v>
      </c>
      <c r="T193" s="178">
        <v>0</v>
      </c>
      <c r="U193" s="294">
        <v>0</v>
      </c>
      <c r="V193" s="177">
        <v>0</v>
      </c>
      <c r="W193" s="327">
        <f t="shared" si="18"/>
        <v>0</v>
      </c>
      <c r="X193" s="195">
        <f t="shared" si="19"/>
        <v>2</v>
      </c>
      <c r="Y193" s="294">
        <v>1</v>
      </c>
      <c r="Z193" s="322">
        <v>0</v>
      </c>
      <c r="AA193" s="294">
        <v>0</v>
      </c>
      <c r="AB193" s="109">
        <v>0</v>
      </c>
      <c r="AC193" s="294">
        <v>0</v>
      </c>
      <c r="AD193" s="322">
        <v>0</v>
      </c>
      <c r="AE193" s="195">
        <f t="shared" si="20"/>
        <v>3</v>
      </c>
    </row>
    <row r="194" spans="1:31" ht="15.75" thickBot="1" x14ac:dyDescent="0.3">
      <c r="A194" s="543"/>
      <c r="B194" s="537"/>
      <c r="C194" s="4" t="s">
        <v>9</v>
      </c>
      <c r="D194" s="111"/>
      <c r="E194" s="109"/>
      <c r="F194" s="109"/>
      <c r="G194" s="223"/>
      <c r="H194" s="109"/>
      <c r="I194" s="178"/>
      <c r="J194" s="109"/>
      <c r="K194" s="215"/>
      <c r="L194" s="227"/>
      <c r="M194" s="254">
        <v>14</v>
      </c>
      <c r="N194" s="177">
        <v>0</v>
      </c>
      <c r="O194" s="256">
        <f t="shared" si="16"/>
        <v>14</v>
      </c>
      <c r="P194" s="257">
        <f t="shared" si="17"/>
        <v>14</v>
      </c>
      <c r="Q194" s="292">
        <v>9</v>
      </c>
      <c r="R194" s="323">
        <v>2</v>
      </c>
      <c r="S194" s="292">
        <v>24</v>
      </c>
      <c r="T194" s="178">
        <v>7</v>
      </c>
      <c r="U194" s="294">
        <v>14</v>
      </c>
      <c r="V194" s="177">
        <v>4</v>
      </c>
      <c r="W194" s="327">
        <f t="shared" si="18"/>
        <v>60</v>
      </c>
      <c r="X194" s="195">
        <f t="shared" si="19"/>
        <v>74</v>
      </c>
      <c r="Y194" s="294">
        <v>26</v>
      </c>
      <c r="Z194" s="322">
        <v>2</v>
      </c>
      <c r="AA194" s="294">
        <v>21</v>
      </c>
      <c r="AB194" s="109">
        <v>5</v>
      </c>
      <c r="AC194" s="294">
        <v>45</v>
      </c>
      <c r="AD194" s="322">
        <v>1</v>
      </c>
      <c r="AE194" s="195">
        <f t="shared" si="20"/>
        <v>174</v>
      </c>
    </row>
    <row r="195" spans="1:31" ht="15" customHeight="1" x14ac:dyDescent="0.25">
      <c r="A195" s="543"/>
      <c r="B195" s="541" t="s">
        <v>752</v>
      </c>
      <c r="C195" s="2" t="s">
        <v>7</v>
      </c>
      <c r="D195" s="111"/>
      <c r="E195" s="109"/>
      <c r="F195" s="109"/>
      <c r="G195" s="223"/>
      <c r="H195" s="109"/>
      <c r="I195" s="178"/>
      <c r="J195" s="109"/>
      <c r="K195" s="215"/>
      <c r="L195" s="227"/>
      <c r="M195" s="254">
        <v>18</v>
      </c>
      <c r="N195" s="177">
        <v>1</v>
      </c>
      <c r="O195" s="256">
        <f t="shared" si="16"/>
        <v>19</v>
      </c>
      <c r="P195" s="257">
        <f t="shared" si="17"/>
        <v>19</v>
      </c>
      <c r="Q195" s="293">
        <v>278</v>
      </c>
      <c r="R195" s="323">
        <v>83</v>
      </c>
      <c r="S195" s="293">
        <v>82</v>
      </c>
      <c r="T195" s="178">
        <v>21</v>
      </c>
      <c r="U195" s="294">
        <v>29</v>
      </c>
      <c r="V195" s="177">
        <v>6</v>
      </c>
      <c r="W195" s="327">
        <f t="shared" si="18"/>
        <v>499</v>
      </c>
      <c r="X195" s="195">
        <f t="shared" si="19"/>
        <v>518</v>
      </c>
      <c r="Y195" s="294">
        <v>19</v>
      </c>
      <c r="Z195" s="322">
        <v>12</v>
      </c>
      <c r="AA195" s="294">
        <v>15</v>
      </c>
      <c r="AB195" s="109">
        <v>3</v>
      </c>
      <c r="AC195" s="294">
        <v>5</v>
      </c>
      <c r="AD195" s="322">
        <v>3</v>
      </c>
      <c r="AE195" s="195">
        <f t="shared" si="20"/>
        <v>575</v>
      </c>
    </row>
    <row r="196" spans="1:31" x14ac:dyDescent="0.25">
      <c r="A196" s="543"/>
      <c r="B196" s="514"/>
      <c r="C196" s="3" t="s">
        <v>8</v>
      </c>
      <c r="D196" s="111"/>
      <c r="E196" s="109"/>
      <c r="F196" s="109"/>
      <c r="G196" s="223"/>
      <c r="H196" s="109"/>
      <c r="I196" s="178"/>
      <c r="J196" s="109"/>
      <c r="K196" s="215"/>
      <c r="L196" s="227"/>
      <c r="M196" s="254">
        <v>0</v>
      </c>
      <c r="N196" s="177">
        <v>0</v>
      </c>
      <c r="O196" s="256">
        <f t="shared" si="16"/>
        <v>0</v>
      </c>
      <c r="P196" s="257">
        <f t="shared" si="17"/>
        <v>0</v>
      </c>
      <c r="Q196" s="291">
        <v>0</v>
      </c>
      <c r="R196" s="323">
        <v>0</v>
      </c>
      <c r="S196" s="291">
        <v>0</v>
      </c>
      <c r="T196" s="178">
        <v>0</v>
      </c>
      <c r="U196" s="294">
        <v>0</v>
      </c>
      <c r="V196" s="177">
        <v>0</v>
      </c>
      <c r="W196" s="327">
        <f t="shared" si="18"/>
        <v>0</v>
      </c>
      <c r="X196" s="195">
        <f t="shared" si="19"/>
        <v>0</v>
      </c>
      <c r="Y196" s="294">
        <v>0</v>
      </c>
      <c r="Z196" s="322">
        <v>0</v>
      </c>
      <c r="AA196" s="294">
        <v>0</v>
      </c>
      <c r="AB196" s="109">
        <v>0</v>
      </c>
      <c r="AC196" s="294">
        <v>0</v>
      </c>
      <c r="AD196" s="322">
        <v>0</v>
      </c>
      <c r="AE196" s="195">
        <f t="shared" si="20"/>
        <v>0</v>
      </c>
    </row>
    <row r="197" spans="1:31" ht="15.75" thickBot="1" x14ac:dyDescent="0.3">
      <c r="A197" s="543"/>
      <c r="B197" s="537"/>
      <c r="C197" s="4" t="s">
        <v>9</v>
      </c>
      <c r="D197" s="111"/>
      <c r="E197" s="109"/>
      <c r="F197" s="109"/>
      <c r="G197" s="223"/>
      <c r="H197" s="109"/>
      <c r="I197" s="178"/>
      <c r="J197" s="109"/>
      <c r="K197" s="215"/>
      <c r="L197" s="227"/>
      <c r="M197" s="254">
        <v>17</v>
      </c>
      <c r="N197" s="177">
        <v>3</v>
      </c>
      <c r="O197" s="256">
        <f t="shared" si="16"/>
        <v>20</v>
      </c>
      <c r="P197" s="257">
        <f t="shared" si="17"/>
        <v>20</v>
      </c>
      <c r="Q197" s="292">
        <v>308</v>
      </c>
      <c r="R197" s="323">
        <v>45</v>
      </c>
      <c r="S197" s="292">
        <v>123</v>
      </c>
      <c r="T197" s="178">
        <v>20</v>
      </c>
      <c r="U197" s="294">
        <v>38</v>
      </c>
      <c r="V197" s="177">
        <v>7</v>
      </c>
      <c r="W197" s="327">
        <f t="shared" si="18"/>
        <v>541</v>
      </c>
      <c r="X197" s="195">
        <f t="shared" si="19"/>
        <v>561</v>
      </c>
      <c r="Y197" s="294">
        <v>19</v>
      </c>
      <c r="Z197" s="322">
        <v>13</v>
      </c>
      <c r="AA197" s="294">
        <v>45</v>
      </c>
      <c r="AB197" s="109">
        <v>3</v>
      </c>
      <c r="AC197" s="294">
        <v>12</v>
      </c>
      <c r="AD197" s="322">
        <v>6</v>
      </c>
      <c r="AE197" s="195">
        <f t="shared" si="20"/>
        <v>659</v>
      </c>
    </row>
    <row r="198" spans="1:31" ht="15" customHeight="1" x14ac:dyDescent="0.25">
      <c r="A198" s="543"/>
      <c r="B198" s="541" t="s">
        <v>753</v>
      </c>
      <c r="C198" s="2" t="s">
        <v>7</v>
      </c>
      <c r="D198" s="111"/>
      <c r="E198" s="109"/>
      <c r="F198" s="109"/>
      <c r="G198" s="223"/>
      <c r="H198" s="109"/>
      <c r="I198" s="178"/>
      <c r="J198" s="109"/>
      <c r="K198" s="230"/>
      <c r="L198" s="231"/>
      <c r="M198" s="254">
        <v>0</v>
      </c>
      <c r="N198" s="177">
        <v>0</v>
      </c>
      <c r="O198" s="256">
        <f t="shared" ref="O198:O267" si="21">H198+I198+J198+K198+M198+N198</f>
        <v>0</v>
      </c>
      <c r="P198" s="257">
        <f t="shared" ref="P198:P267" si="22">D198+E198+F198+H198+I198+J198+K198+M198+N198</f>
        <v>0</v>
      </c>
      <c r="Q198" s="293">
        <v>0</v>
      </c>
      <c r="R198" s="323">
        <v>0</v>
      </c>
      <c r="S198" s="293">
        <v>0</v>
      </c>
      <c r="T198" s="178">
        <v>0</v>
      </c>
      <c r="U198" s="294">
        <v>0</v>
      </c>
      <c r="V198" s="177">
        <v>0</v>
      </c>
      <c r="W198" s="327">
        <f t="shared" ref="W198:W261" si="23">V198+U198+T198+S198+R198+Q198</f>
        <v>0</v>
      </c>
      <c r="X198" s="195">
        <f t="shared" ref="X198:X261" si="24">D198+E198+F198+H198+I198+J198+K198+M198+N198+Q198+R198+S198+T198+U198+V198</f>
        <v>0</v>
      </c>
      <c r="Y198" s="294">
        <v>0</v>
      </c>
      <c r="Z198" s="322">
        <v>0</v>
      </c>
      <c r="AA198" s="294">
        <v>0</v>
      </c>
      <c r="AB198" s="109">
        <v>0</v>
      </c>
      <c r="AC198" s="294">
        <v>0</v>
      </c>
      <c r="AD198" s="322">
        <v>0</v>
      </c>
      <c r="AE198" s="195">
        <f t="shared" ref="AE198:AE261" si="25">D198+E198+F198+H198+I198+J198+K198+M198+N198+Q198+R198+S198+T198+U198+V198+Y198+Z198+AA198+AB198+AC198+AD198</f>
        <v>0</v>
      </c>
    </row>
    <row r="199" spans="1:31" x14ac:dyDescent="0.25">
      <c r="A199" s="543"/>
      <c r="B199" s="514"/>
      <c r="C199" s="3" t="s">
        <v>8</v>
      </c>
      <c r="D199" s="111"/>
      <c r="E199" s="109"/>
      <c r="F199" s="109"/>
      <c r="G199" s="223"/>
      <c r="H199" s="109"/>
      <c r="I199" s="178"/>
      <c r="J199" s="109"/>
      <c r="K199" s="215"/>
      <c r="L199" s="227"/>
      <c r="M199" s="254">
        <v>0</v>
      </c>
      <c r="N199" s="177">
        <v>0</v>
      </c>
      <c r="O199" s="256">
        <f t="shared" si="21"/>
        <v>0</v>
      </c>
      <c r="P199" s="257">
        <f t="shared" si="22"/>
        <v>0</v>
      </c>
      <c r="Q199" s="291">
        <v>0</v>
      </c>
      <c r="R199" s="323">
        <v>0</v>
      </c>
      <c r="S199" s="291">
        <v>0</v>
      </c>
      <c r="T199" s="178">
        <v>0</v>
      </c>
      <c r="U199" s="294"/>
      <c r="V199" s="177">
        <v>0</v>
      </c>
      <c r="W199" s="327">
        <f t="shared" si="23"/>
        <v>0</v>
      </c>
      <c r="X199" s="195">
        <f t="shared" si="24"/>
        <v>0</v>
      </c>
      <c r="Y199" s="294">
        <v>0</v>
      </c>
      <c r="Z199" s="322">
        <v>0</v>
      </c>
      <c r="AA199" s="294">
        <v>0</v>
      </c>
      <c r="AB199" s="109">
        <v>0</v>
      </c>
      <c r="AC199" s="294">
        <v>0</v>
      </c>
      <c r="AD199" s="322">
        <v>0</v>
      </c>
      <c r="AE199" s="195">
        <f t="shared" si="25"/>
        <v>0</v>
      </c>
    </row>
    <row r="200" spans="1:31" ht="15.75" thickBot="1" x14ac:dyDescent="0.3">
      <c r="A200" s="543"/>
      <c r="B200" s="537"/>
      <c r="C200" s="4" t="s">
        <v>9</v>
      </c>
      <c r="D200" s="111"/>
      <c r="E200" s="109"/>
      <c r="F200" s="109"/>
      <c r="G200" s="223"/>
      <c r="H200" s="109"/>
      <c r="I200" s="178"/>
      <c r="J200" s="109"/>
      <c r="K200" s="215"/>
      <c r="L200" s="227"/>
      <c r="M200" s="254">
        <v>0</v>
      </c>
      <c r="N200" s="177">
        <v>0</v>
      </c>
      <c r="O200" s="256">
        <f t="shared" si="21"/>
        <v>0</v>
      </c>
      <c r="P200" s="257">
        <f t="shared" si="22"/>
        <v>0</v>
      </c>
      <c r="Q200" s="292">
        <v>0</v>
      </c>
      <c r="R200" s="323">
        <v>0</v>
      </c>
      <c r="S200" s="292">
        <v>0</v>
      </c>
      <c r="T200" s="178">
        <v>0</v>
      </c>
      <c r="U200" s="294"/>
      <c r="V200" s="177">
        <v>0</v>
      </c>
      <c r="W200" s="327">
        <f t="shared" si="23"/>
        <v>0</v>
      </c>
      <c r="X200" s="195">
        <f t="shared" si="24"/>
        <v>0</v>
      </c>
      <c r="Y200" s="294">
        <v>0</v>
      </c>
      <c r="Z200" s="322">
        <v>0</v>
      </c>
      <c r="AA200" s="294">
        <v>0</v>
      </c>
      <c r="AB200" s="109">
        <v>0</v>
      </c>
      <c r="AC200" s="294">
        <v>0</v>
      </c>
      <c r="AD200" s="322">
        <v>0</v>
      </c>
      <c r="AE200" s="195">
        <f t="shared" si="25"/>
        <v>0</v>
      </c>
    </row>
    <row r="201" spans="1:31" x14ac:dyDescent="0.25">
      <c r="A201" s="543"/>
      <c r="B201" s="541" t="s">
        <v>754</v>
      </c>
      <c r="C201" s="2" t="s">
        <v>7</v>
      </c>
      <c r="D201" s="111"/>
      <c r="E201" s="109"/>
      <c r="F201" s="109"/>
      <c r="G201" s="223"/>
      <c r="H201" s="109"/>
      <c r="I201" s="178"/>
      <c r="J201" s="109"/>
      <c r="K201" s="215"/>
      <c r="L201" s="227"/>
      <c r="M201" s="254">
        <v>0</v>
      </c>
      <c r="N201" s="177">
        <v>0</v>
      </c>
      <c r="O201" s="256">
        <f t="shared" si="21"/>
        <v>0</v>
      </c>
      <c r="P201" s="257">
        <f t="shared" si="22"/>
        <v>0</v>
      </c>
      <c r="Q201" s="293">
        <v>3</v>
      </c>
      <c r="R201" s="323">
        <v>0</v>
      </c>
      <c r="S201" s="293">
        <v>0</v>
      </c>
      <c r="T201" s="178">
        <v>0</v>
      </c>
      <c r="U201" s="294">
        <v>0</v>
      </c>
      <c r="V201" s="177">
        <v>0</v>
      </c>
      <c r="W201" s="327">
        <f t="shared" si="23"/>
        <v>3</v>
      </c>
      <c r="X201" s="195">
        <f t="shared" si="24"/>
        <v>3</v>
      </c>
      <c r="Y201" s="294">
        <v>4</v>
      </c>
      <c r="Z201" s="322">
        <v>0</v>
      </c>
      <c r="AA201" s="294">
        <v>0</v>
      </c>
      <c r="AB201" s="109">
        <v>0</v>
      </c>
      <c r="AC201" s="294">
        <v>4</v>
      </c>
      <c r="AD201" s="322">
        <v>0</v>
      </c>
      <c r="AE201" s="195">
        <f t="shared" si="25"/>
        <v>11</v>
      </c>
    </row>
    <row r="202" spans="1:31" x14ac:dyDescent="0.25">
      <c r="A202" s="543"/>
      <c r="B202" s="514"/>
      <c r="C202" s="3" t="s">
        <v>8</v>
      </c>
      <c r="D202" s="111"/>
      <c r="E202" s="109"/>
      <c r="F202" s="109"/>
      <c r="G202" s="223"/>
      <c r="H202" s="109"/>
      <c r="I202" s="178"/>
      <c r="J202" s="109"/>
      <c r="K202" s="215"/>
      <c r="L202" s="227"/>
      <c r="M202" s="254">
        <v>0</v>
      </c>
      <c r="N202" s="177">
        <v>0</v>
      </c>
      <c r="O202" s="256">
        <f t="shared" si="21"/>
        <v>0</v>
      </c>
      <c r="P202" s="257">
        <f t="shared" si="22"/>
        <v>0</v>
      </c>
      <c r="Q202" s="291">
        <v>0</v>
      </c>
      <c r="R202" s="323">
        <v>0</v>
      </c>
      <c r="S202" s="291">
        <v>0</v>
      </c>
      <c r="T202" s="178">
        <v>0</v>
      </c>
      <c r="U202" s="294"/>
      <c r="V202" s="177">
        <v>0</v>
      </c>
      <c r="W202" s="327">
        <f t="shared" si="23"/>
        <v>0</v>
      </c>
      <c r="X202" s="195">
        <f t="shared" si="24"/>
        <v>0</v>
      </c>
      <c r="Y202" s="294">
        <v>0</v>
      </c>
      <c r="Z202" s="322">
        <v>0</v>
      </c>
      <c r="AA202" s="294">
        <v>0</v>
      </c>
      <c r="AB202" s="109">
        <v>0</v>
      </c>
      <c r="AC202" s="294">
        <v>0</v>
      </c>
      <c r="AD202" s="322">
        <v>0</v>
      </c>
      <c r="AE202" s="195">
        <f t="shared" si="25"/>
        <v>0</v>
      </c>
    </row>
    <row r="203" spans="1:31" ht="15.75" thickBot="1" x14ac:dyDescent="0.3">
      <c r="A203" s="543"/>
      <c r="B203" s="537"/>
      <c r="C203" s="4" t="s">
        <v>9</v>
      </c>
      <c r="D203" s="111"/>
      <c r="E203" s="109"/>
      <c r="F203" s="109"/>
      <c r="G203" s="223"/>
      <c r="H203" s="109"/>
      <c r="I203" s="178"/>
      <c r="J203" s="109"/>
      <c r="K203" s="215"/>
      <c r="L203" s="227"/>
      <c r="M203" s="254">
        <v>0</v>
      </c>
      <c r="N203" s="177">
        <v>0</v>
      </c>
      <c r="O203" s="256">
        <f t="shared" si="21"/>
        <v>0</v>
      </c>
      <c r="P203" s="257">
        <f t="shared" si="22"/>
        <v>0</v>
      </c>
      <c r="Q203" s="292">
        <v>3</v>
      </c>
      <c r="R203" s="323">
        <v>0</v>
      </c>
      <c r="S203" s="292">
        <v>1</v>
      </c>
      <c r="T203" s="178">
        <v>0</v>
      </c>
      <c r="U203" s="294"/>
      <c r="V203" s="177">
        <v>0</v>
      </c>
      <c r="W203" s="327">
        <f t="shared" si="23"/>
        <v>4</v>
      </c>
      <c r="X203" s="195">
        <f t="shared" si="24"/>
        <v>4</v>
      </c>
      <c r="Y203" s="294">
        <v>0</v>
      </c>
      <c r="Z203" s="322">
        <v>0</v>
      </c>
      <c r="AA203" s="294">
        <v>0</v>
      </c>
      <c r="AB203" s="109">
        <v>0</v>
      </c>
      <c r="AC203" s="294">
        <v>2</v>
      </c>
      <c r="AD203" s="322">
        <v>0</v>
      </c>
      <c r="AE203" s="195">
        <f t="shared" si="25"/>
        <v>6</v>
      </c>
    </row>
    <row r="204" spans="1:31" ht="15" customHeight="1" x14ac:dyDescent="0.25">
      <c r="A204" s="543"/>
      <c r="B204" s="541" t="s">
        <v>755</v>
      </c>
      <c r="C204" s="2" t="s">
        <v>7</v>
      </c>
      <c r="D204" s="111"/>
      <c r="E204" s="109"/>
      <c r="F204" s="109"/>
      <c r="G204" s="223"/>
      <c r="H204" s="109"/>
      <c r="I204" s="178"/>
      <c r="J204" s="109"/>
      <c r="K204" s="215"/>
      <c r="L204" s="227"/>
      <c r="M204" s="254">
        <v>0</v>
      </c>
      <c r="N204" s="177">
        <v>0</v>
      </c>
      <c r="O204" s="256">
        <f t="shared" si="21"/>
        <v>0</v>
      </c>
      <c r="P204" s="257">
        <f t="shared" si="22"/>
        <v>0</v>
      </c>
      <c r="Q204" s="293">
        <v>0</v>
      </c>
      <c r="R204" s="323">
        <v>0</v>
      </c>
      <c r="S204" s="293">
        <v>0</v>
      </c>
      <c r="T204" s="178">
        <v>0</v>
      </c>
      <c r="U204" s="294">
        <v>0</v>
      </c>
      <c r="V204" s="177">
        <v>0</v>
      </c>
      <c r="W204" s="327">
        <f t="shared" si="23"/>
        <v>0</v>
      </c>
      <c r="X204" s="195">
        <f t="shared" si="24"/>
        <v>0</v>
      </c>
      <c r="Y204" s="294">
        <v>0</v>
      </c>
      <c r="Z204" s="322">
        <v>0</v>
      </c>
      <c r="AA204" s="294">
        <v>0</v>
      </c>
      <c r="AB204" s="109">
        <v>0</v>
      </c>
      <c r="AC204" s="294">
        <v>0</v>
      </c>
      <c r="AD204" s="322">
        <v>0</v>
      </c>
      <c r="AE204" s="195">
        <f t="shared" si="25"/>
        <v>0</v>
      </c>
    </row>
    <row r="205" spans="1:31" x14ac:dyDescent="0.25">
      <c r="A205" s="543"/>
      <c r="B205" s="514"/>
      <c r="C205" s="3" t="s">
        <v>8</v>
      </c>
      <c r="D205" s="111"/>
      <c r="E205" s="109"/>
      <c r="F205" s="109"/>
      <c r="G205" s="223"/>
      <c r="H205" s="109"/>
      <c r="I205" s="178"/>
      <c r="J205" s="109"/>
      <c r="K205" s="215"/>
      <c r="L205" s="227"/>
      <c r="M205" s="254">
        <v>0</v>
      </c>
      <c r="N205" s="177">
        <v>0</v>
      </c>
      <c r="O205" s="256">
        <f t="shared" si="21"/>
        <v>0</v>
      </c>
      <c r="P205" s="257">
        <f t="shared" si="22"/>
        <v>0</v>
      </c>
      <c r="Q205" s="291">
        <v>0</v>
      </c>
      <c r="R205" s="323">
        <v>0</v>
      </c>
      <c r="S205" s="291">
        <v>0</v>
      </c>
      <c r="T205" s="178">
        <v>0</v>
      </c>
      <c r="U205" s="294"/>
      <c r="V205" s="177">
        <v>0</v>
      </c>
      <c r="W205" s="327">
        <f t="shared" si="23"/>
        <v>0</v>
      </c>
      <c r="X205" s="195">
        <f t="shared" si="24"/>
        <v>0</v>
      </c>
      <c r="Y205" s="294">
        <v>0</v>
      </c>
      <c r="Z205" s="322">
        <v>0</v>
      </c>
      <c r="AA205" s="294">
        <v>0</v>
      </c>
      <c r="AB205" s="109">
        <v>0</v>
      </c>
      <c r="AC205" s="294">
        <v>0</v>
      </c>
      <c r="AD205" s="322">
        <v>0</v>
      </c>
      <c r="AE205" s="195">
        <f t="shared" si="25"/>
        <v>0</v>
      </c>
    </row>
    <row r="206" spans="1:31" ht="15.75" thickBot="1" x14ac:dyDescent="0.3">
      <c r="A206" s="543"/>
      <c r="B206" s="537"/>
      <c r="C206" s="4" t="s">
        <v>9</v>
      </c>
      <c r="D206" s="111"/>
      <c r="E206" s="109"/>
      <c r="F206" s="109"/>
      <c r="G206" s="223"/>
      <c r="H206" s="109"/>
      <c r="I206" s="178"/>
      <c r="J206" s="109"/>
      <c r="K206" s="215"/>
      <c r="L206" s="227"/>
      <c r="M206" s="254">
        <v>0</v>
      </c>
      <c r="N206" s="177">
        <v>0</v>
      </c>
      <c r="O206" s="256">
        <f t="shared" si="21"/>
        <v>0</v>
      </c>
      <c r="P206" s="257">
        <f t="shared" si="22"/>
        <v>0</v>
      </c>
      <c r="Q206" s="292">
        <v>0</v>
      </c>
      <c r="R206" s="323">
        <v>0</v>
      </c>
      <c r="S206" s="292">
        <v>0</v>
      </c>
      <c r="T206" s="178">
        <v>0</v>
      </c>
      <c r="U206" s="294"/>
      <c r="V206" s="177">
        <v>0</v>
      </c>
      <c r="W206" s="327">
        <f t="shared" si="23"/>
        <v>0</v>
      </c>
      <c r="X206" s="195">
        <f t="shared" si="24"/>
        <v>0</v>
      </c>
      <c r="Y206" s="294">
        <v>0</v>
      </c>
      <c r="Z206" s="322">
        <v>0</v>
      </c>
      <c r="AA206" s="294">
        <v>0</v>
      </c>
      <c r="AB206" s="109">
        <v>0</v>
      </c>
      <c r="AC206" s="294">
        <v>0</v>
      </c>
      <c r="AD206" s="322">
        <v>0</v>
      </c>
      <c r="AE206" s="195">
        <f t="shared" si="25"/>
        <v>0</v>
      </c>
    </row>
    <row r="207" spans="1:31" ht="15" customHeight="1" x14ac:dyDescent="0.25">
      <c r="A207" s="543"/>
      <c r="B207" s="541" t="s">
        <v>756</v>
      </c>
      <c r="C207" s="2" t="s">
        <v>7</v>
      </c>
      <c r="D207" s="111"/>
      <c r="E207" s="109"/>
      <c r="F207" s="109"/>
      <c r="G207" s="223"/>
      <c r="H207" s="109"/>
      <c r="I207" s="178"/>
      <c r="J207" s="109"/>
      <c r="K207" s="215"/>
      <c r="L207" s="227"/>
      <c r="M207" s="254">
        <v>0</v>
      </c>
      <c r="N207" s="177">
        <v>0</v>
      </c>
      <c r="O207" s="256">
        <f t="shared" si="21"/>
        <v>0</v>
      </c>
      <c r="P207" s="257">
        <f t="shared" si="22"/>
        <v>0</v>
      </c>
      <c r="Q207" s="293">
        <v>0</v>
      </c>
      <c r="R207" s="323">
        <v>0</v>
      </c>
      <c r="S207" s="293">
        <v>0</v>
      </c>
      <c r="T207" s="178">
        <v>0</v>
      </c>
      <c r="U207" s="294">
        <v>0</v>
      </c>
      <c r="V207" s="177">
        <v>0</v>
      </c>
      <c r="W207" s="327">
        <f t="shared" si="23"/>
        <v>0</v>
      </c>
      <c r="X207" s="195">
        <f t="shared" si="24"/>
        <v>0</v>
      </c>
      <c r="Y207" s="294">
        <v>0</v>
      </c>
      <c r="Z207" s="322">
        <v>0</v>
      </c>
      <c r="AA207" s="294">
        <v>0</v>
      </c>
      <c r="AB207" s="109">
        <v>0</v>
      </c>
      <c r="AC207" s="294">
        <v>0</v>
      </c>
      <c r="AD207" s="322">
        <v>0</v>
      </c>
      <c r="AE207" s="195">
        <f t="shared" si="25"/>
        <v>0</v>
      </c>
    </row>
    <row r="208" spans="1:31" x14ac:dyDescent="0.25">
      <c r="A208" s="543"/>
      <c r="B208" s="514"/>
      <c r="C208" s="3" t="s">
        <v>8</v>
      </c>
      <c r="D208" s="111"/>
      <c r="E208" s="109"/>
      <c r="F208" s="109"/>
      <c r="G208" s="223"/>
      <c r="H208" s="109"/>
      <c r="I208" s="178"/>
      <c r="J208" s="109"/>
      <c r="K208" s="215"/>
      <c r="L208" s="227"/>
      <c r="M208" s="254">
        <v>0</v>
      </c>
      <c r="N208" s="177">
        <v>0</v>
      </c>
      <c r="O208" s="256">
        <f t="shared" si="21"/>
        <v>0</v>
      </c>
      <c r="P208" s="257">
        <f t="shared" si="22"/>
        <v>0</v>
      </c>
      <c r="Q208" s="291">
        <v>0</v>
      </c>
      <c r="R208" s="323">
        <v>0</v>
      </c>
      <c r="S208" s="291">
        <v>0</v>
      </c>
      <c r="T208" s="178">
        <v>0</v>
      </c>
      <c r="U208" s="294"/>
      <c r="V208" s="177">
        <v>0</v>
      </c>
      <c r="W208" s="327">
        <f t="shared" si="23"/>
        <v>0</v>
      </c>
      <c r="X208" s="195">
        <f t="shared" si="24"/>
        <v>0</v>
      </c>
      <c r="Y208" s="294">
        <v>0</v>
      </c>
      <c r="Z208" s="322">
        <v>0</v>
      </c>
      <c r="AA208" s="294">
        <v>0</v>
      </c>
      <c r="AB208" s="109">
        <v>0</v>
      </c>
      <c r="AC208" s="294">
        <v>0</v>
      </c>
      <c r="AD208" s="322">
        <v>0</v>
      </c>
      <c r="AE208" s="195">
        <f t="shared" si="25"/>
        <v>0</v>
      </c>
    </row>
    <row r="209" spans="1:31" ht="15.75" thickBot="1" x14ac:dyDescent="0.3">
      <c r="A209" s="543"/>
      <c r="B209" s="537"/>
      <c r="C209" s="4" t="s">
        <v>9</v>
      </c>
      <c r="D209" s="111"/>
      <c r="E209" s="109"/>
      <c r="F209" s="109"/>
      <c r="G209" s="223"/>
      <c r="H209" s="109"/>
      <c r="I209" s="178"/>
      <c r="J209" s="109"/>
      <c r="K209" s="215"/>
      <c r="L209" s="227"/>
      <c r="M209" s="254">
        <v>0</v>
      </c>
      <c r="N209" s="177">
        <v>0</v>
      </c>
      <c r="O209" s="256">
        <f t="shared" si="21"/>
        <v>0</v>
      </c>
      <c r="P209" s="257">
        <f t="shared" si="22"/>
        <v>0</v>
      </c>
      <c r="Q209" s="292">
        <v>0</v>
      </c>
      <c r="R209" s="323">
        <v>0</v>
      </c>
      <c r="S209" s="292">
        <v>0</v>
      </c>
      <c r="T209" s="178">
        <v>0</v>
      </c>
      <c r="U209" s="294"/>
      <c r="V209" s="177">
        <v>0</v>
      </c>
      <c r="W209" s="327">
        <f t="shared" si="23"/>
        <v>0</v>
      </c>
      <c r="X209" s="195">
        <f t="shared" si="24"/>
        <v>0</v>
      </c>
      <c r="Y209" s="294">
        <v>0</v>
      </c>
      <c r="Z209" s="322">
        <v>0</v>
      </c>
      <c r="AA209" s="294">
        <v>0</v>
      </c>
      <c r="AB209" s="109">
        <v>0</v>
      </c>
      <c r="AC209" s="294">
        <v>0</v>
      </c>
      <c r="AD209" s="322">
        <v>0</v>
      </c>
      <c r="AE209" s="195">
        <f t="shared" si="25"/>
        <v>0</v>
      </c>
    </row>
    <row r="210" spans="1:31" x14ac:dyDescent="0.25">
      <c r="A210" s="543"/>
      <c r="B210" s="555" t="s">
        <v>820</v>
      </c>
      <c r="C210" s="2" t="s">
        <v>7</v>
      </c>
      <c r="D210" s="198"/>
      <c r="E210" s="199"/>
      <c r="F210" s="199"/>
      <c r="G210" s="155"/>
      <c r="H210" s="199"/>
      <c r="I210" s="200"/>
      <c r="J210" s="199"/>
      <c r="K210" s="215"/>
      <c r="L210" s="326"/>
      <c r="M210" s="254"/>
      <c r="N210" s="177"/>
      <c r="O210" s="256"/>
      <c r="P210" s="257"/>
      <c r="Q210" s="294"/>
      <c r="R210" s="323"/>
      <c r="S210" s="294"/>
      <c r="T210" s="178"/>
      <c r="U210" s="294">
        <v>0</v>
      </c>
      <c r="V210" s="177">
        <v>0</v>
      </c>
      <c r="W210" s="327">
        <f t="shared" si="23"/>
        <v>0</v>
      </c>
      <c r="X210" s="195">
        <f t="shared" si="24"/>
        <v>0</v>
      </c>
      <c r="Y210" s="294">
        <v>0</v>
      </c>
      <c r="Z210" s="322">
        <v>0</v>
      </c>
      <c r="AA210" s="294">
        <v>0</v>
      </c>
      <c r="AB210" s="109">
        <v>0</v>
      </c>
      <c r="AC210" s="294">
        <v>0</v>
      </c>
      <c r="AD210" s="322">
        <v>0</v>
      </c>
      <c r="AE210" s="195">
        <f t="shared" si="25"/>
        <v>0</v>
      </c>
    </row>
    <row r="211" spans="1:31" x14ac:dyDescent="0.25">
      <c r="A211" s="543"/>
      <c r="B211" s="529"/>
      <c r="C211" s="3" t="s">
        <v>8</v>
      </c>
      <c r="D211" s="198"/>
      <c r="E211" s="199"/>
      <c r="F211" s="199"/>
      <c r="G211" s="155"/>
      <c r="H211" s="199"/>
      <c r="I211" s="200"/>
      <c r="J211" s="199"/>
      <c r="K211" s="215"/>
      <c r="L211" s="326"/>
      <c r="M211" s="254"/>
      <c r="N211" s="177"/>
      <c r="O211" s="256"/>
      <c r="P211" s="257"/>
      <c r="Q211" s="294"/>
      <c r="R211" s="323"/>
      <c r="S211" s="294"/>
      <c r="T211" s="178"/>
      <c r="U211" s="294"/>
      <c r="V211" s="177">
        <v>0</v>
      </c>
      <c r="W211" s="327">
        <f t="shared" si="23"/>
        <v>0</v>
      </c>
      <c r="X211" s="195">
        <f t="shared" si="24"/>
        <v>0</v>
      </c>
      <c r="Y211" s="294">
        <v>0</v>
      </c>
      <c r="Z211" s="322">
        <v>0</v>
      </c>
      <c r="AA211" s="294">
        <v>0</v>
      </c>
      <c r="AB211" s="109">
        <v>0</v>
      </c>
      <c r="AC211" s="294">
        <v>0</v>
      </c>
      <c r="AD211" s="322">
        <v>0</v>
      </c>
      <c r="AE211" s="195">
        <f t="shared" si="25"/>
        <v>0</v>
      </c>
    </row>
    <row r="212" spans="1:31" ht="15.75" thickBot="1" x14ac:dyDescent="0.3">
      <c r="A212" s="543"/>
      <c r="B212" s="530"/>
      <c r="C212" s="4" t="s">
        <v>9</v>
      </c>
      <c r="D212" s="198"/>
      <c r="E212" s="199"/>
      <c r="F212" s="199"/>
      <c r="G212" s="155"/>
      <c r="H212" s="199"/>
      <c r="I212" s="200"/>
      <c r="J212" s="199"/>
      <c r="K212" s="215"/>
      <c r="L212" s="326"/>
      <c r="M212" s="254"/>
      <c r="N212" s="177"/>
      <c r="O212" s="256"/>
      <c r="P212" s="257"/>
      <c r="Q212" s="294"/>
      <c r="R212" s="323"/>
      <c r="S212" s="294"/>
      <c r="T212" s="178"/>
      <c r="U212" s="294"/>
      <c r="V212" s="177">
        <v>0</v>
      </c>
      <c r="W212" s="327">
        <f t="shared" si="23"/>
        <v>0</v>
      </c>
      <c r="X212" s="195">
        <f t="shared" si="24"/>
        <v>0</v>
      </c>
      <c r="Y212" s="294">
        <v>0</v>
      </c>
      <c r="Z212" s="322">
        <v>0</v>
      </c>
      <c r="AA212" s="294">
        <v>0</v>
      </c>
      <c r="AB212" s="109">
        <v>0</v>
      </c>
      <c r="AC212" s="294">
        <v>0</v>
      </c>
      <c r="AD212" s="322">
        <v>0</v>
      </c>
      <c r="AE212" s="195">
        <f t="shared" si="25"/>
        <v>0</v>
      </c>
    </row>
    <row r="213" spans="1:31" x14ac:dyDescent="0.25">
      <c r="A213" s="543"/>
      <c r="B213" s="515" t="s">
        <v>821</v>
      </c>
      <c r="C213" s="2" t="s">
        <v>7</v>
      </c>
      <c r="D213" s="198"/>
      <c r="E213" s="199"/>
      <c r="F213" s="199"/>
      <c r="G213" s="155"/>
      <c r="H213" s="199"/>
      <c r="I213" s="200"/>
      <c r="J213" s="199"/>
      <c r="K213" s="215"/>
      <c r="L213" s="326"/>
      <c r="M213" s="254"/>
      <c r="N213" s="177"/>
      <c r="O213" s="256"/>
      <c r="P213" s="257"/>
      <c r="Q213" s="294"/>
      <c r="R213" s="323"/>
      <c r="S213" s="294"/>
      <c r="T213" s="178"/>
      <c r="U213" s="294">
        <v>0</v>
      </c>
      <c r="V213" s="177">
        <v>0</v>
      </c>
      <c r="W213" s="327">
        <f t="shared" si="23"/>
        <v>0</v>
      </c>
      <c r="X213" s="195">
        <f t="shared" si="24"/>
        <v>0</v>
      </c>
      <c r="Y213" s="294">
        <v>0</v>
      </c>
      <c r="Z213" s="322">
        <v>0</v>
      </c>
      <c r="AA213" s="294">
        <v>1</v>
      </c>
      <c r="AB213" s="109">
        <v>0</v>
      </c>
      <c r="AC213" s="294">
        <v>0</v>
      </c>
      <c r="AD213" s="322">
        <v>0</v>
      </c>
      <c r="AE213" s="195">
        <f t="shared" si="25"/>
        <v>1</v>
      </c>
    </row>
    <row r="214" spans="1:31" x14ac:dyDescent="0.25">
      <c r="A214" s="543"/>
      <c r="B214" s="529"/>
      <c r="C214" s="3" t="s">
        <v>8</v>
      </c>
      <c r="D214" s="198"/>
      <c r="E214" s="199"/>
      <c r="F214" s="199"/>
      <c r="G214" s="155"/>
      <c r="H214" s="199"/>
      <c r="I214" s="200"/>
      <c r="J214" s="199"/>
      <c r="K214" s="215"/>
      <c r="L214" s="326"/>
      <c r="M214" s="254"/>
      <c r="N214" s="177"/>
      <c r="O214" s="256"/>
      <c r="P214" s="257"/>
      <c r="Q214" s="294"/>
      <c r="R214" s="323"/>
      <c r="S214" s="294"/>
      <c r="T214" s="178"/>
      <c r="U214" s="294"/>
      <c r="V214" s="177">
        <v>0</v>
      </c>
      <c r="W214" s="327">
        <f t="shared" si="23"/>
        <v>0</v>
      </c>
      <c r="X214" s="195">
        <f t="shared" si="24"/>
        <v>0</v>
      </c>
      <c r="Y214" s="294">
        <v>0</v>
      </c>
      <c r="Z214" s="322">
        <v>0</v>
      </c>
      <c r="AA214" s="294">
        <v>0</v>
      </c>
      <c r="AB214" s="109">
        <v>0</v>
      </c>
      <c r="AC214" s="294">
        <v>0</v>
      </c>
      <c r="AD214" s="322">
        <v>0</v>
      </c>
      <c r="AE214" s="195">
        <f t="shared" si="25"/>
        <v>0</v>
      </c>
    </row>
    <row r="215" spans="1:31" ht="15.75" thickBot="1" x14ac:dyDescent="0.3">
      <c r="A215" s="543"/>
      <c r="B215" s="529"/>
      <c r="C215" s="4" t="s">
        <v>9</v>
      </c>
      <c r="D215" s="198"/>
      <c r="E215" s="199"/>
      <c r="F215" s="199"/>
      <c r="G215" s="155"/>
      <c r="H215" s="199"/>
      <c r="I215" s="200"/>
      <c r="J215" s="199"/>
      <c r="K215" s="215"/>
      <c r="L215" s="326"/>
      <c r="M215" s="254"/>
      <c r="N215" s="177"/>
      <c r="O215" s="256"/>
      <c r="P215" s="257"/>
      <c r="Q215" s="294"/>
      <c r="R215" s="323"/>
      <c r="S215" s="294"/>
      <c r="T215" s="178"/>
      <c r="U215" s="294"/>
      <c r="V215" s="177">
        <v>0</v>
      </c>
      <c r="W215" s="327">
        <f t="shared" si="23"/>
        <v>0</v>
      </c>
      <c r="X215" s="195">
        <f t="shared" si="24"/>
        <v>0</v>
      </c>
      <c r="Y215" s="294"/>
      <c r="Z215" s="322">
        <v>0</v>
      </c>
      <c r="AA215" s="294">
        <v>0</v>
      </c>
      <c r="AB215" s="109">
        <v>0</v>
      </c>
      <c r="AC215" s="294">
        <v>0</v>
      </c>
      <c r="AD215" s="322">
        <v>0</v>
      </c>
      <c r="AE215" s="195">
        <f t="shared" si="25"/>
        <v>0</v>
      </c>
    </row>
    <row r="216" spans="1:31" ht="15" customHeight="1" x14ac:dyDescent="0.25">
      <c r="A216" s="543"/>
      <c r="B216" s="534" t="s">
        <v>196</v>
      </c>
      <c r="C216" s="534"/>
      <c r="D216" s="198">
        <v>885</v>
      </c>
      <c r="E216" s="199">
        <v>445</v>
      </c>
      <c r="F216" s="199">
        <v>391</v>
      </c>
      <c r="G216" s="155">
        <f t="shared" si="14"/>
        <v>1721</v>
      </c>
      <c r="H216" s="199">
        <v>370</v>
      </c>
      <c r="I216" s="200">
        <v>39</v>
      </c>
      <c r="J216" s="199">
        <v>308</v>
      </c>
      <c r="K216" s="215">
        <v>52</v>
      </c>
      <c r="L216" s="174">
        <f t="shared" si="15"/>
        <v>2399</v>
      </c>
      <c r="M216" s="254">
        <v>353</v>
      </c>
      <c r="N216" s="177">
        <v>51</v>
      </c>
      <c r="O216" s="256">
        <f t="shared" si="21"/>
        <v>1173</v>
      </c>
      <c r="P216" s="257">
        <f t="shared" si="22"/>
        <v>2894</v>
      </c>
      <c r="Q216" s="109">
        <v>623</v>
      </c>
      <c r="R216" s="323">
        <v>140</v>
      </c>
      <c r="S216" s="109">
        <v>505</v>
      </c>
      <c r="T216" s="178">
        <v>76</v>
      </c>
      <c r="U216" s="109">
        <v>536</v>
      </c>
      <c r="V216" s="177">
        <v>73</v>
      </c>
      <c r="W216" s="327">
        <f t="shared" si="23"/>
        <v>1953</v>
      </c>
      <c r="X216" s="195">
        <f t="shared" si="24"/>
        <v>4847</v>
      </c>
      <c r="Y216" s="109">
        <f t="shared" ref="Y216:Y217" si="26">Y207+Y204+Y201+Y198+Y195+Y192+Y189+Y186+Y183+Y180+Y177+Y174+Y171+Y168+Y165+Y162+Y159+Y156+Y153+Y150+Y147+Y144+Y141+Y138+Y135+Y132+Y129+Y126+Y123+Y120+Y117+Y114+Y111+Y108+Y105+Y102+Y99+Y96+Y93+Y90+Y87+Y84+Y81+Y78+Y75+Y72+Y69+Y66+Y63+Y60+Y57+Y54+Y51+Y48+Y45+Y42+Y39+Y36+Y32+Y29+Y26+Y23+Y20+Y17+Y14+Y11+Y8+Y210+Y213</f>
        <v>403</v>
      </c>
      <c r="Z216" s="322">
        <v>57</v>
      </c>
      <c r="AA216" s="109">
        <f t="shared" ref="AA216:AA217" si="27">AA207+AA204+AA201+AA198+AA195+AA192+AA189+AA186+AA183+AA180+AA177+AA174+AA171+AA168+AA165+AA162+AA159+AA156+AA153+AA150+AA147+AA144+AA141+AA138+AA135+AA132+AA129+AA126+AA123+AA120+AA117+AA114+AA111+AA108+AA105+AA102+AA99+AA96+AA93+AA90+AA87+AA84+AA81+AA78+AA75+AA72+AA69+AA66+AA63+AA60+AA57+AA54+AA51+AA48+AA45+AA42+AA39+AA36+AA32+AA29+AA26+AA23+AA20+AA17+AA14+AA11+AA8+AA210+AA213</f>
        <v>368</v>
      </c>
      <c r="AB216" s="109">
        <v>63</v>
      </c>
      <c r="AC216" s="109">
        <f t="shared" ref="AC216:AC217" si="28">AC207+AC204+AC201+AC198+AC195+AC192+AC189+AC186+AC183+AC180+AC177+AC174+AC171+AC168+AC165+AC162+AC159+AC156+AC153+AC150+AC147+AC144+AC141+AC138+AC135+AC132+AC129+AC126+AC123+AC120+AC117+AC114+AC111+AC108+AC105+AC102+AC99+AC96+AC93+AC90+AC87+AC84+AC81+AC78+AC75+AC72+AC69+AC66+AC63+AC60+AC57+AC54+AC51+AC48+AC45+AC42+AC39+AC36+AC32+AC29+AC26+AC23+AC20+AC17+AC14+AC11+AC8+AC210+AC213</f>
        <v>373</v>
      </c>
      <c r="AD216" s="322">
        <v>29</v>
      </c>
      <c r="AE216" s="195">
        <f t="shared" si="25"/>
        <v>6140</v>
      </c>
    </row>
    <row r="217" spans="1:31" x14ac:dyDescent="0.25">
      <c r="A217" s="543"/>
      <c r="B217" s="535" t="s">
        <v>197</v>
      </c>
      <c r="C217" s="535"/>
      <c r="D217" s="111">
        <v>106</v>
      </c>
      <c r="E217" s="109">
        <v>106</v>
      </c>
      <c r="F217" s="109">
        <v>83</v>
      </c>
      <c r="G217" s="154">
        <f t="shared" si="14"/>
        <v>295</v>
      </c>
      <c r="H217" s="109">
        <v>36</v>
      </c>
      <c r="I217" s="178">
        <v>0</v>
      </c>
      <c r="J217" s="109">
        <v>32</v>
      </c>
      <c r="K217" s="215">
        <v>1</v>
      </c>
      <c r="L217" s="174">
        <f t="shared" si="15"/>
        <v>363</v>
      </c>
      <c r="M217" s="254">
        <v>73</v>
      </c>
      <c r="N217" s="177">
        <v>0</v>
      </c>
      <c r="O217" s="256">
        <f t="shared" si="21"/>
        <v>142</v>
      </c>
      <c r="P217" s="257">
        <f t="shared" si="22"/>
        <v>437</v>
      </c>
      <c r="Q217" s="109">
        <v>32</v>
      </c>
      <c r="R217" s="323">
        <v>0</v>
      </c>
      <c r="S217" s="109">
        <v>11</v>
      </c>
      <c r="T217" s="178">
        <v>2</v>
      </c>
      <c r="U217" s="109">
        <v>5</v>
      </c>
      <c r="V217" s="177">
        <v>0</v>
      </c>
      <c r="W217" s="327">
        <f t="shared" si="23"/>
        <v>50</v>
      </c>
      <c r="X217" s="195">
        <f t="shared" si="24"/>
        <v>487</v>
      </c>
      <c r="Y217" s="109">
        <f t="shared" si="26"/>
        <v>28</v>
      </c>
      <c r="Z217" s="322">
        <v>0</v>
      </c>
      <c r="AA217" s="109">
        <f t="shared" si="27"/>
        <v>8</v>
      </c>
      <c r="AB217" s="109">
        <v>0</v>
      </c>
      <c r="AC217" s="109">
        <f t="shared" si="28"/>
        <v>10</v>
      </c>
      <c r="AD217" s="322">
        <v>0</v>
      </c>
      <c r="AE217" s="195">
        <f t="shared" si="25"/>
        <v>533</v>
      </c>
    </row>
    <row r="218" spans="1:31" ht="15.75" thickBot="1" x14ac:dyDescent="0.3">
      <c r="A218" s="594"/>
      <c r="B218" s="536" t="s">
        <v>198</v>
      </c>
      <c r="C218" s="492"/>
      <c r="D218" s="201">
        <v>713</v>
      </c>
      <c r="E218" s="202">
        <v>472</v>
      </c>
      <c r="F218" s="202">
        <v>538</v>
      </c>
      <c r="G218" s="203">
        <f t="shared" si="14"/>
        <v>1723</v>
      </c>
      <c r="H218" s="202">
        <v>508</v>
      </c>
      <c r="I218" s="204">
        <v>43</v>
      </c>
      <c r="J218" s="202">
        <v>380</v>
      </c>
      <c r="K218" s="215">
        <v>51</v>
      </c>
      <c r="L218" s="174">
        <f t="shared" si="15"/>
        <v>2611</v>
      </c>
      <c r="M218" s="254">
        <v>446</v>
      </c>
      <c r="N218" s="177">
        <v>47</v>
      </c>
      <c r="O218" s="256">
        <f t="shared" si="21"/>
        <v>1475</v>
      </c>
      <c r="P218" s="257">
        <f t="shared" si="22"/>
        <v>3198</v>
      </c>
      <c r="Q218" s="109">
        <v>661</v>
      </c>
      <c r="R218" s="323">
        <v>72</v>
      </c>
      <c r="S218" s="109">
        <v>656</v>
      </c>
      <c r="T218" s="178">
        <v>110</v>
      </c>
      <c r="U218" s="109">
        <v>670</v>
      </c>
      <c r="V218" s="177">
        <v>58</v>
      </c>
      <c r="W218" s="327">
        <f t="shared" si="23"/>
        <v>2227</v>
      </c>
      <c r="X218" s="195">
        <f t="shared" si="24"/>
        <v>5425</v>
      </c>
      <c r="Y218" s="109">
        <f t="shared" ref="Y218" si="29">Y209+Y206+Y203+Y200+Y197+Y194+Y191+Y188+Y185+Y182+Y179+Y176+Y173+Y170+Y167+Y164+Y161+Y158+Y155+Y152+Y149+Y146+Y143+Y140+Y137+Y134+Y131+Y128+Y125+Y122+Y119+Y116+Y113+Y110+Y107+Y104+Y101+Y98+Y95+Y92+Y89+Y86+Y83+Y80+Y77+Y74+Y71+Y68+Y65+Y62+Y59+Y56+Y53+Y50+Y47+Y44+Y41+Y38+Y34+Y31+Y28+Y25+Y22+Y19+Y16+Y13+Y10+Y212+Y215+Y35</f>
        <v>461</v>
      </c>
      <c r="Z218" s="322">
        <v>51</v>
      </c>
      <c r="AA218" s="109">
        <f t="shared" ref="AA218" si="30">AA209+AA206+AA203+AA200+AA197+AA194+AA191+AA188+AA185+AA182+AA179+AA176+AA173+AA170+AA167+AA164+AA161+AA158+AA155+AA152+AA149+AA146+AA143+AA140+AA137+AA134+AA131+AA128+AA125+AA122+AA119+AA116+AA113+AA110+AA107+AA104+AA101+AA98+AA95+AA92+AA89+AA86+AA83+AA80+AA77+AA74+AA71+AA68+AA65+AA62+AA59+AA56+AA53+AA50+AA47+AA44+AA41+AA38+AA34+AA31+AA28+AA25+AA22+AA19+AA16+AA13+AA10+AA212+AA215+AA35</f>
        <v>585</v>
      </c>
      <c r="AB218" s="109">
        <v>42</v>
      </c>
      <c r="AC218" s="109">
        <f t="shared" ref="AC218" si="31">AC209+AC206+AC203+AC200+AC197+AC194+AC191+AC188+AC185+AC182+AC179+AC176+AC173+AC170+AC167+AC164+AC161+AC158+AC155+AC152+AC149+AC146+AC143+AC140+AC137+AC134+AC131+AC128+AC125+AC122+AC119+AC116+AC113+AC110+AC107+AC104+AC101+AC98+AC95+AC92+AC89+AC86+AC83+AC80+AC77+AC74+AC71+AC68+AC65+AC62+AC59+AC56+AC53+AC50+AC47+AC44+AC41+AC38+AC34+AC31+AC28+AC25+AC22+AC19+AC16+AC13+AC10+AC212+AC215+AC35</f>
        <v>541</v>
      </c>
      <c r="AD218" s="322">
        <v>40</v>
      </c>
      <c r="AE218" s="195">
        <f t="shared" si="25"/>
        <v>7145</v>
      </c>
    </row>
    <row r="219" spans="1:31" ht="15" customHeight="1" x14ac:dyDescent="0.25">
      <c r="A219" s="538" t="s">
        <v>199</v>
      </c>
      <c r="B219" s="513" t="s">
        <v>200</v>
      </c>
      <c r="C219" s="32" t="s">
        <v>7</v>
      </c>
      <c r="D219" s="198">
        <v>0</v>
      </c>
      <c r="E219" s="199">
        <v>0</v>
      </c>
      <c r="F219" s="199">
        <v>0</v>
      </c>
      <c r="G219" s="155">
        <f t="shared" si="14"/>
        <v>0</v>
      </c>
      <c r="H219" s="199">
        <v>0</v>
      </c>
      <c r="I219" s="200">
        <v>0</v>
      </c>
      <c r="J219" s="199">
        <v>0</v>
      </c>
      <c r="K219" s="215">
        <v>0</v>
      </c>
      <c r="L219" s="174">
        <f t="shared" si="15"/>
        <v>0</v>
      </c>
      <c r="M219" s="254">
        <v>0</v>
      </c>
      <c r="N219" s="177">
        <v>0</v>
      </c>
      <c r="O219" s="256">
        <f t="shared" si="21"/>
        <v>0</v>
      </c>
      <c r="P219" s="257">
        <f t="shared" si="22"/>
        <v>0</v>
      </c>
      <c r="Q219" s="295">
        <v>0</v>
      </c>
      <c r="R219" s="323">
        <v>0</v>
      </c>
      <c r="S219" s="295">
        <v>0</v>
      </c>
      <c r="T219" s="178">
        <v>0</v>
      </c>
      <c r="U219" s="295">
        <v>0</v>
      </c>
      <c r="V219" s="177">
        <v>0</v>
      </c>
      <c r="W219" s="327">
        <f t="shared" si="23"/>
        <v>0</v>
      </c>
      <c r="X219" s="195">
        <f t="shared" si="24"/>
        <v>0</v>
      </c>
      <c r="Y219" s="295">
        <v>0</v>
      </c>
      <c r="Z219" s="322">
        <v>0</v>
      </c>
      <c r="AA219" s="295">
        <v>0</v>
      </c>
      <c r="AB219" s="109">
        <v>0</v>
      </c>
      <c r="AC219" s="295">
        <v>0</v>
      </c>
      <c r="AD219" s="322">
        <v>0</v>
      </c>
      <c r="AE219" s="195">
        <f t="shared" si="25"/>
        <v>0</v>
      </c>
    </row>
    <row r="220" spans="1:31" x14ac:dyDescent="0.25">
      <c r="A220" s="543"/>
      <c r="B220" s="514"/>
      <c r="C220" s="33" t="s">
        <v>8</v>
      </c>
      <c r="D220" s="111">
        <v>0</v>
      </c>
      <c r="E220" s="109">
        <v>0</v>
      </c>
      <c r="F220" s="109">
        <v>0</v>
      </c>
      <c r="G220" s="154">
        <f t="shared" si="14"/>
        <v>0</v>
      </c>
      <c r="H220" s="109">
        <v>0</v>
      </c>
      <c r="I220" s="178">
        <v>0</v>
      </c>
      <c r="J220" s="109">
        <v>0</v>
      </c>
      <c r="K220" s="215">
        <v>0</v>
      </c>
      <c r="L220" s="174">
        <f t="shared" si="15"/>
        <v>0</v>
      </c>
      <c r="M220" s="254">
        <v>0</v>
      </c>
      <c r="N220" s="177">
        <v>0</v>
      </c>
      <c r="O220" s="256">
        <f t="shared" si="21"/>
        <v>0</v>
      </c>
      <c r="P220" s="257">
        <f t="shared" si="22"/>
        <v>0</v>
      </c>
      <c r="Q220" s="296">
        <v>0</v>
      </c>
      <c r="R220" s="323">
        <v>0</v>
      </c>
      <c r="S220" s="296">
        <v>0</v>
      </c>
      <c r="T220" s="178">
        <v>0</v>
      </c>
      <c r="U220" s="296"/>
      <c r="V220" s="177">
        <v>0</v>
      </c>
      <c r="W220" s="327">
        <f t="shared" si="23"/>
        <v>0</v>
      </c>
      <c r="X220" s="195">
        <f t="shared" si="24"/>
        <v>0</v>
      </c>
      <c r="Y220" s="296">
        <v>0</v>
      </c>
      <c r="Z220" s="322">
        <v>0</v>
      </c>
      <c r="AA220" s="295">
        <v>0</v>
      </c>
      <c r="AB220" s="109">
        <v>0</v>
      </c>
      <c r="AC220" s="296">
        <v>0</v>
      </c>
      <c r="AD220" s="322">
        <v>0</v>
      </c>
      <c r="AE220" s="195">
        <f t="shared" si="25"/>
        <v>0</v>
      </c>
    </row>
    <row r="221" spans="1:31" ht="15.75" thickBot="1" x14ac:dyDescent="0.3">
      <c r="A221" s="543"/>
      <c r="B221" s="537"/>
      <c r="C221" s="34" t="s">
        <v>9</v>
      </c>
      <c r="D221" s="111">
        <v>0</v>
      </c>
      <c r="E221" s="109">
        <v>0</v>
      </c>
      <c r="F221" s="109">
        <v>0</v>
      </c>
      <c r="G221" s="154">
        <f t="shared" si="14"/>
        <v>0</v>
      </c>
      <c r="H221" s="109">
        <v>0</v>
      </c>
      <c r="I221" s="178">
        <v>0</v>
      </c>
      <c r="J221" s="109">
        <v>0</v>
      </c>
      <c r="K221" s="215">
        <v>0</v>
      </c>
      <c r="L221" s="174">
        <f t="shared" si="15"/>
        <v>0</v>
      </c>
      <c r="M221" s="254">
        <v>0</v>
      </c>
      <c r="N221" s="177">
        <v>0</v>
      </c>
      <c r="O221" s="256">
        <f t="shared" si="21"/>
        <v>0</v>
      </c>
      <c r="P221" s="257">
        <f t="shared" si="22"/>
        <v>0</v>
      </c>
      <c r="Q221" s="297">
        <v>0</v>
      </c>
      <c r="R221" s="323">
        <v>0</v>
      </c>
      <c r="S221" s="297">
        <v>0</v>
      </c>
      <c r="T221" s="178">
        <v>0</v>
      </c>
      <c r="U221" s="297"/>
      <c r="V221" s="177">
        <v>0</v>
      </c>
      <c r="W221" s="327">
        <f t="shared" si="23"/>
        <v>0</v>
      </c>
      <c r="X221" s="195">
        <f t="shared" si="24"/>
        <v>0</v>
      </c>
      <c r="Y221" s="297">
        <v>0</v>
      </c>
      <c r="Z221" s="322">
        <v>0</v>
      </c>
      <c r="AA221" s="295">
        <v>0</v>
      </c>
      <c r="AB221" s="109">
        <v>0</v>
      </c>
      <c r="AC221" s="297">
        <v>0</v>
      </c>
      <c r="AD221" s="322">
        <v>0</v>
      </c>
      <c r="AE221" s="195">
        <f t="shared" si="25"/>
        <v>0</v>
      </c>
    </row>
    <row r="222" spans="1:31" ht="15" customHeight="1" x14ac:dyDescent="0.25">
      <c r="A222" s="543"/>
      <c r="B222" s="541" t="s">
        <v>201</v>
      </c>
      <c r="C222" s="2" t="s">
        <v>7</v>
      </c>
      <c r="D222" s="111">
        <v>0</v>
      </c>
      <c r="E222" s="109">
        <v>0</v>
      </c>
      <c r="F222" s="109">
        <v>0</v>
      </c>
      <c r="G222" s="154">
        <f t="shared" si="14"/>
        <v>0</v>
      </c>
      <c r="H222" s="109">
        <v>0</v>
      </c>
      <c r="I222" s="178">
        <v>0</v>
      </c>
      <c r="J222" s="109">
        <v>0</v>
      </c>
      <c r="K222" s="215">
        <v>0</v>
      </c>
      <c r="L222" s="174">
        <f t="shared" si="15"/>
        <v>0</v>
      </c>
      <c r="M222" s="254">
        <v>0</v>
      </c>
      <c r="N222" s="177">
        <v>0</v>
      </c>
      <c r="O222" s="256">
        <f t="shared" si="21"/>
        <v>0</v>
      </c>
      <c r="P222" s="257">
        <f t="shared" si="22"/>
        <v>0</v>
      </c>
      <c r="Q222" s="293">
        <v>0</v>
      </c>
      <c r="R222" s="323">
        <v>0</v>
      </c>
      <c r="S222" s="293">
        <v>0</v>
      </c>
      <c r="T222" s="178">
        <v>0</v>
      </c>
      <c r="U222" s="293">
        <v>0</v>
      </c>
      <c r="V222" s="177">
        <v>0</v>
      </c>
      <c r="W222" s="327">
        <f t="shared" si="23"/>
        <v>0</v>
      </c>
      <c r="X222" s="195">
        <f t="shared" si="24"/>
        <v>0</v>
      </c>
      <c r="Y222" s="293">
        <v>0</v>
      </c>
      <c r="Z222" s="322">
        <v>0</v>
      </c>
      <c r="AA222" s="295">
        <v>0</v>
      </c>
      <c r="AB222" s="109">
        <v>0</v>
      </c>
      <c r="AC222" s="295">
        <v>0</v>
      </c>
      <c r="AD222" s="322">
        <v>0</v>
      </c>
      <c r="AE222" s="195">
        <f t="shared" si="25"/>
        <v>0</v>
      </c>
    </row>
    <row r="223" spans="1:31" x14ac:dyDescent="0.25">
      <c r="A223" s="543"/>
      <c r="B223" s="514"/>
      <c r="C223" s="3" t="s">
        <v>8</v>
      </c>
      <c r="D223" s="111">
        <v>0</v>
      </c>
      <c r="E223" s="109">
        <v>0</v>
      </c>
      <c r="F223" s="109">
        <v>0</v>
      </c>
      <c r="G223" s="154">
        <f t="shared" si="14"/>
        <v>0</v>
      </c>
      <c r="H223" s="109">
        <v>0</v>
      </c>
      <c r="I223" s="178">
        <v>0</v>
      </c>
      <c r="J223" s="109">
        <v>0</v>
      </c>
      <c r="K223" s="215">
        <v>0</v>
      </c>
      <c r="L223" s="174">
        <f t="shared" si="15"/>
        <v>0</v>
      </c>
      <c r="M223" s="254">
        <v>0</v>
      </c>
      <c r="N223" s="177">
        <v>0</v>
      </c>
      <c r="O223" s="256">
        <f t="shared" si="21"/>
        <v>0</v>
      </c>
      <c r="P223" s="257">
        <f t="shared" si="22"/>
        <v>0</v>
      </c>
      <c r="Q223" s="291">
        <v>0</v>
      </c>
      <c r="R223" s="323">
        <v>0</v>
      </c>
      <c r="S223" s="291">
        <v>0</v>
      </c>
      <c r="T223" s="178">
        <v>0</v>
      </c>
      <c r="U223" s="291"/>
      <c r="V223" s="177">
        <v>0</v>
      </c>
      <c r="W223" s="327">
        <f t="shared" si="23"/>
        <v>0</v>
      </c>
      <c r="X223" s="195">
        <f t="shared" si="24"/>
        <v>0</v>
      </c>
      <c r="Y223" s="291">
        <v>0</v>
      </c>
      <c r="Z223" s="322">
        <v>0</v>
      </c>
      <c r="AA223" s="295">
        <v>0</v>
      </c>
      <c r="AB223" s="109">
        <v>0</v>
      </c>
      <c r="AC223" s="296">
        <v>0</v>
      </c>
      <c r="AD223" s="322">
        <v>0</v>
      </c>
      <c r="AE223" s="195">
        <f t="shared" si="25"/>
        <v>0</v>
      </c>
    </row>
    <row r="224" spans="1:31" ht="15.75" thickBot="1" x14ac:dyDescent="0.3">
      <c r="A224" s="543"/>
      <c r="B224" s="537"/>
      <c r="C224" s="4" t="s">
        <v>9</v>
      </c>
      <c r="D224" s="111">
        <v>0</v>
      </c>
      <c r="E224" s="109">
        <v>0</v>
      </c>
      <c r="F224" s="109">
        <v>0</v>
      </c>
      <c r="G224" s="154">
        <f t="shared" si="14"/>
        <v>0</v>
      </c>
      <c r="H224" s="109">
        <v>0</v>
      </c>
      <c r="I224" s="178">
        <v>0</v>
      </c>
      <c r="J224" s="109">
        <v>0</v>
      </c>
      <c r="K224" s="215">
        <v>0</v>
      </c>
      <c r="L224" s="174">
        <f t="shared" si="15"/>
        <v>0</v>
      </c>
      <c r="M224" s="254">
        <v>0</v>
      </c>
      <c r="N224" s="177">
        <v>0</v>
      </c>
      <c r="O224" s="256">
        <f t="shared" si="21"/>
        <v>0</v>
      </c>
      <c r="P224" s="257">
        <f t="shared" si="22"/>
        <v>0</v>
      </c>
      <c r="Q224" s="292">
        <v>0</v>
      </c>
      <c r="R224" s="323">
        <v>0</v>
      </c>
      <c r="S224" s="292">
        <v>0</v>
      </c>
      <c r="T224" s="178">
        <v>0</v>
      </c>
      <c r="U224" s="292"/>
      <c r="V224" s="177">
        <v>0</v>
      </c>
      <c r="W224" s="327">
        <f t="shared" si="23"/>
        <v>0</v>
      </c>
      <c r="X224" s="195">
        <f t="shared" si="24"/>
        <v>0</v>
      </c>
      <c r="Y224" s="292">
        <v>0</v>
      </c>
      <c r="Z224" s="322">
        <v>0</v>
      </c>
      <c r="AA224" s="295">
        <v>0</v>
      </c>
      <c r="AB224" s="109">
        <v>0</v>
      </c>
      <c r="AC224" s="297">
        <v>0</v>
      </c>
      <c r="AD224" s="322">
        <v>0</v>
      </c>
      <c r="AE224" s="195">
        <f t="shared" si="25"/>
        <v>0</v>
      </c>
    </row>
    <row r="225" spans="1:31" ht="15" customHeight="1" x14ac:dyDescent="0.25">
      <c r="A225" s="543"/>
      <c r="B225" s="514" t="s">
        <v>202</v>
      </c>
      <c r="C225" s="3" t="s">
        <v>7</v>
      </c>
      <c r="D225" s="111">
        <v>0</v>
      </c>
      <c r="E225" s="109">
        <v>0</v>
      </c>
      <c r="F225" s="109">
        <v>0</v>
      </c>
      <c r="G225" s="154">
        <f t="shared" si="14"/>
        <v>0</v>
      </c>
      <c r="H225" s="109">
        <v>0</v>
      </c>
      <c r="I225" s="178">
        <v>0</v>
      </c>
      <c r="J225" s="109">
        <v>0</v>
      </c>
      <c r="K225" s="215">
        <v>0</v>
      </c>
      <c r="L225" s="174">
        <f t="shared" si="15"/>
        <v>0</v>
      </c>
      <c r="M225" s="254">
        <v>0</v>
      </c>
      <c r="N225" s="177">
        <v>0</v>
      </c>
      <c r="O225" s="256">
        <f t="shared" si="21"/>
        <v>0</v>
      </c>
      <c r="P225" s="257">
        <f t="shared" si="22"/>
        <v>0</v>
      </c>
      <c r="Q225" s="293">
        <v>0</v>
      </c>
      <c r="R225" s="323">
        <v>0</v>
      </c>
      <c r="S225" s="293">
        <v>0</v>
      </c>
      <c r="T225" s="178">
        <v>0</v>
      </c>
      <c r="U225" s="293">
        <v>0</v>
      </c>
      <c r="V225" s="177">
        <v>0</v>
      </c>
      <c r="W225" s="327">
        <f t="shared" si="23"/>
        <v>0</v>
      </c>
      <c r="X225" s="195">
        <f t="shared" si="24"/>
        <v>0</v>
      </c>
      <c r="Y225" s="293">
        <v>0</v>
      </c>
      <c r="Z225" s="322">
        <v>0</v>
      </c>
      <c r="AA225" s="295">
        <v>0</v>
      </c>
      <c r="AB225" s="109">
        <v>0</v>
      </c>
      <c r="AC225" s="295">
        <v>0</v>
      </c>
      <c r="AD225" s="322">
        <v>0</v>
      </c>
      <c r="AE225" s="195">
        <f t="shared" si="25"/>
        <v>0</v>
      </c>
    </row>
    <row r="226" spans="1:31" x14ac:dyDescent="0.25">
      <c r="A226" s="543"/>
      <c r="B226" s="514"/>
      <c r="C226" s="3" t="s">
        <v>8</v>
      </c>
      <c r="D226" s="111">
        <v>0</v>
      </c>
      <c r="E226" s="109">
        <v>0</v>
      </c>
      <c r="F226" s="109">
        <v>0</v>
      </c>
      <c r="G226" s="154">
        <f t="shared" si="14"/>
        <v>0</v>
      </c>
      <c r="H226" s="109">
        <v>0</v>
      </c>
      <c r="I226" s="178">
        <v>0</v>
      </c>
      <c r="J226" s="109">
        <v>0</v>
      </c>
      <c r="K226" s="215">
        <v>0</v>
      </c>
      <c r="L226" s="174">
        <f t="shared" si="15"/>
        <v>0</v>
      </c>
      <c r="M226" s="254">
        <v>0</v>
      </c>
      <c r="N226" s="177">
        <v>0</v>
      </c>
      <c r="O226" s="256">
        <f t="shared" si="21"/>
        <v>0</v>
      </c>
      <c r="P226" s="257">
        <f t="shared" si="22"/>
        <v>0</v>
      </c>
      <c r="Q226" s="291">
        <v>0</v>
      </c>
      <c r="R226" s="323">
        <v>0</v>
      </c>
      <c r="S226" s="291">
        <v>0</v>
      </c>
      <c r="T226" s="178">
        <v>0</v>
      </c>
      <c r="U226" s="291"/>
      <c r="V226" s="177">
        <v>0</v>
      </c>
      <c r="W226" s="327">
        <f t="shared" si="23"/>
        <v>0</v>
      </c>
      <c r="X226" s="195">
        <f t="shared" si="24"/>
        <v>0</v>
      </c>
      <c r="Y226" s="291">
        <v>0</v>
      </c>
      <c r="Z226" s="322">
        <v>0</v>
      </c>
      <c r="AA226" s="295">
        <v>0</v>
      </c>
      <c r="AB226" s="109">
        <v>0</v>
      </c>
      <c r="AC226" s="296">
        <v>0</v>
      </c>
      <c r="AD226" s="322">
        <v>0</v>
      </c>
      <c r="AE226" s="195">
        <f t="shared" si="25"/>
        <v>0</v>
      </c>
    </row>
    <row r="227" spans="1:31" ht="15.75" thickBot="1" x14ac:dyDescent="0.3">
      <c r="A227" s="543"/>
      <c r="B227" s="537"/>
      <c r="C227" s="4" t="s">
        <v>9</v>
      </c>
      <c r="D227" s="111">
        <v>0</v>
      </c>
      <c r="E227" s="109">
        <v>0</v>
      </c>
      <c r="F227" s="109">
        <v>0</v>
      </c>
      <c r="G227" s="154">
        <f t="shared" si="14"/>
        <v>0</v>
      </c>
      <c r="H227" s="109">
        <v>0</v>
      </c>
      <c r="I227" s="178">
        <v>0</v>
      </c>
      <c r="J227" s="109">
        <v>0</v>
      </c>
      <c r="K227" s="215">
        <v>0</v>
      </c>
      <c r="L227" s="174">
        <f t="shared" si="15"/>
        <v>0</v>
      </c>
      <c r="M227" s="254">
        <v>0</v>
      </c>
      <c r="N227" s="177">
        <v>0</v>
      </c>
      <c r="O227" s="256">
        <f t="shared" si="21"/>
        <v>0</v>
      </c>
      <c r="P227" s="257">
        <f t="shared" si="22"/>
        <v>0</v>
      </c>
      <c r="Q227" s="292">
        <v>0</v>
      </c>
      <c r="R227" s="323">
        <v>0</v>
      </c>
      <c r="S227" s="292">
        <v>0</v>
      </c>
      <c r="T227" s="178">
        <v>0</v>
      </c>
      <c r="U227" s="292"/>
      <c r="V227" s="177">
        <v>0</v>
      </c>
      <c r="W227" s="327">
        <f t="shared" si="23"/>
        <v>0</v>
      </c>
      <c r="X227" s="195">
        <f t="shared" si="24"/>
        <v>0</v>
      </c>
      <c r="Y227" s="292">
        <v>0</v>
      </c>
      <c r="Z227" s="322">
        <v>0</v>
      </c>
      <c r="AA227" s="295">
        <v>0</v>
      </c>
      <c r="AB227" s="109">
        <v>0</v>
      </c>
      <c r="AC227" s="297">
        <v>0</v>
      </c>
      <c r="AD227" s="322">
        <v>0</v>
      </c>
      <c r="AE227" s="195">
        <f t="shared" si="25"/>
        <v>0</v>
      </c>
    </row>
    <row r="228" spans="1:31" ht="15" customHeight="1" x14ac:dyDescent="0.25">
      <c r="A228" s="543"/>
      <c r="B228" s="514" t="s">
        <v>203</v>
      </c>
      <c r="C228" s="3" t="s">
        <v>7</v>
      </c>
      <c r="D228" s="111">
        <v>0</v>
      </c>
      <c r="E228" s="109">
        <v>0</v>
      </c>
      <c r="F228" s="109">
        <v>0</v>
      </c>
      <c r="G228" s="154">
        <f t="shared" si="14"/>
        <v>0</v>
      </c>
      <c r="H228" s="109">
        <v>0</v>
      </c>
      <c r="I228" s="178">
        <v>0</v>
      </c>
      <c r="J228" s="109">
        <v>0</v>
      </c>
      <c r="K228" s="215">
        <v>0</v>
      </c>
      <c r="L228" s="174">
        <f t="shared" si="15"/>
        <v>0</v>
      </c>
      <c r="M228" s="254">
        <v>0</v>
      </c>
      <c r="N228" s="177">
        <v>0</v>
      </c>
      <c r="O228" s="256">
        <f t="shared" si="21"/>
        <v>0</v>
      </c>
      <c r="P228" s="257">
        <f t="shared" si="22"/>
        <v>0</v>
      </c>
      <c r="Q228" s="293">
        <v>0</v>
      </c>
      <c r="R228" s="323">
        <v>0</v>
      </c>
      <c r="S228" s="293">
        <v>0</v>
      </c>
      <c r="T228" s="178">
        <v>0</v>
      </c>
      <c r="U228" s="293">
        <v>0</v>
      </c>
      <c r="V228" s="177">
        <v>0</v>
      </c>
      <c r="W228" s="327">
        <f t="shared" si="23"/>
        <v>0</v>
      </c>
      <c r="X228" s="195">
        <f t="shared" si="24"/>
        <v>0</v>
      </c>
      <c r="Y228" s="293">
        <v>0</v>
      </c>
      <c r="Z228" s="322">
        <v>0</v>
      </c>
      <c r="AA228" s="295">
        <v>0</v>
      </c>
      <c r="AB228" s="109">
        <v>0</v>
      </c>
      <c r="AC228" s="295">
        <v>0</v>
      </c>
      <c r="AD228" s="322">
        <v>0</v>
      </c>
      <c r="AE228" s="195">
        <f t="shared" si="25"/>
        <v>0</v>
      </c>
    </row>
    <row r="229" spans="1:31" x14ac:dyDescent="0.25">
      <c r="A229" s="543"/>
      <c r="B229" s="514"/>
      <c r="C229" s="3" t="s">
        <v>8</v>
      </c>
      <c r="D229" s="111">
        <v>0</v>
      </c>
      <c r="E229" s="109">
        <v>0</v>
      </c>
      <c r="F229" s="109">
        <v>0</v>
      </c>
      <c r="G229" s="154">
        <f t="shared" si="14"/>
        <v>0</v>
      </c>
      <c r="H229" s="109">
        <v>0</v>
      </c>
      <c r="I229" s="178">
        <v>0</v>
      </c>
      <c r="J229" s="109">
        <v>0</v>
      </c>
      <c r="K229" s="215">
        <v>0</v>
      </c>
      <c r="L229" s="174">
        <f t="shared" si="15"/>
        <v>0</v>
      </c>
      <c r="M229" s="254">
        <v>0</v>
      </c>
      <c r="N229" s="177">
        <v>0</v>
      </c>
      <c r="O229" s="256">
        <f t="shared" si="21"/>
        <v>0</v>
      </c>
      <c r="P229" s="257">
        <f t="shared" si="22"/>
        <v>0</v>
      </c>
      <c r="Q229" s="291">
        <v>0</v>
      </c>
      <c r="R229" s="323">
        <v>0</v>
      </c>
      <c r="S229" s="291">
        <v>0</v>
      </c>
      <c r="T229" s="178">
        <v>0</v>
      </c>
      <c r="U229" s="291"/>
      <c r="V229" s="177">
        <v>0</v>
      </c>
      <c r="W229" s="327">
        <f t="shared" si="23"/>
        <v>0</v>
      </c>
      <c r="X229" s="195">
        <f t="shared" si="24"/>
        <v>0</v>
      </c>
      <c r="Y229" s="291">
        <v>0</v>
      </c>
      <c r="Z229" s="322">
        <v>0</v>
      </c>
      <c r="AA229" s="295">
        <v>0</v>
      </c>
      <c r="AB229" s="109">
        <v>0</v>
      </c>
      <c r="AC229" s="296">
        <v>0</v>
      </c>
      <c r="AD229" s="322">
        <v>0</v>
      </c>
      <c r="AE229" s="195">
        <f t="shared" si="25"/>
        <v>0</v>
      </c>
    </row>
    <row r="230" spans="1:31" ht="15.75" thickBot="1" x14ac:dyDescent="0.3">
      <c r="A230" s="543"/>
      <c r="B230" s="537"/>
      <c r="C230" s="4" t="s">
        <v>9</v>
      </c>
      <c r="D230" s="111">
        <v>0</v>
      </c>
      <c r="E230" s="109">
        <v>0</v>
      </c>
      <c r="F230" s="109">
        <v>0</v>
      </c>
      <c r="G230" s="154">
        <f t="shared" si="14"/>
        <v>0</v>
      </c>
      <c r="H230" s="109">
        <v>0</v>
      </c>
      <c r="I230" s="178">
        <v>0</v>
      </c>
      <c r="J230" s="109">
        <v>0</v>
      </c>
      <c r="K230" s="215">
        <v>0</v>
      </c>
      <c r="L230" s="174">
        <f t="shared" si="15"/>
        <v>0</v>
      </c>
      <c r="M230" s="254">
        <v>0</v>
      </c>
      <c r="N230" s="177">
        <v>0</v>
      </c>
      <c r="O230" s="256">
        <f t="shared" si="21"/>
        <v>0</v>
      </c>
      <c r="P230" s="257">
        <f t="shared" si="22"/>
        <v>0</v>
      </c>
      <c r="Q230" s="291">
        <v>0</v>
      </c>
      <c r="R230" s="323">
        <v>0</v>
      </c>
      <c r="S230" s="291">
        <v>0</v>
      </c>
      <c r="T230" s="178">
        <v>0</v>
      </c>
      <c r="U230" s="291"/>
      <c r="V230" s="177">
        <v>0</v>
      </c>
      <c r="W230" s="327">
        <f t="shared" si="23"/>
        <v>0</v>
      </c>
      <c r="X230" s="195">
        <f t="shared" si="24"/>
        <v>0</v>
      </c>
      <c r="Y230" s="291">
        <v>0</v>
      </c>
      <c r="Z230" s="322">
        <v>0</v>
      </c>
      <c r="AA230" s="295">
        <v>0</v>
      </c>
      <c r="AB230" s="109">
        <v>0</v>
      </c>
      <c r="AC230" s="297">
        <v>0</v>
      </c>
      <c r="AD230" s="322">
        <v>0</v>
      </c>
      <c r="AE230" s="195">
        <f t="shared" si="25"/>
        <v>0</v>
      </c>
    </row>
    <row r="231" spans="1:31" ht="15" customHeight="1" x14ac:dyDescent="0.25">
      <c r="A231" s="543"/>
      <c r="B231" s="514" t="s">
        <v>204</v>
      </c>
      <c r="C231" s="3" t="s">
        <v>7</v>
      </c>
      <c r="D231" s="111">
        <v>0</v>
      </c>
      <c r="E231" s="109">
        <v>0</v>
      </c>
      <c r="F231" s="109">
        <v>0</v>
      </c>
      <c r="G231" s="154">
        <f t="shared" si="14"/>
        <v>0</v>
      </c>
      <c r="H231" s="109">
        <v>0</v>
      </c>
      <c r="I231" s="178">
        <v>0</v>
      </c>
      <c r="J231" s="109">
        <v>0</v>
      </c>
      <c r="K231" s="215">
        <v>0</v>
      </c>
      <c r="L231" s="174">
        <f t="shared" si="15"/>
        <v>0</v>
      </c>
      <c r="M231" s="254">
        <v>0</v>
      </c>
      <c r="N231" s="177">
        <v>0</v>
      </c>
      <c r="O231" s="256">
        <f t="shared" si="21"/>
        <v>0</v>
      </c>
      <c r="P231" s="257">
        <f t="shared" si="22"/>
        <v>0</v>
      </c>
      <c r="Q231" s="291">
        <v>0</v>
      </c>
      <c r="R231" s="323">
        <v>0</v>
      </c>
      <c r="S231" s="291">
        <v>0</v>
      </c>
      <c r="T231" s="178">
        <v>0</v>
      </c>
      <c r="U231" s="291">
        <v>0</v>
      </c>
      <c r="V231" s="177">
        <v>0</v>
      </c>
      <c r="W231" s="327">
        <f t="shared" si="23"/>
        <v>0</v>
      </c>
      <c r="X231" s="195">
        <f t="shared" si="24"/>
        <v>0</v>
      </c>
      <c r="Y231" s="291">
        <v>0</v>
      </c>
      <c r="Z231" s="322">
        <v>0</v>
      </c>
      <c r="AA231" s="295">
        <v>0</v>
      </c>
      <c r="AB231" s="109">
        <v>0</v>
      </c>
      <c r="AC231" s="295">
        <v>0</v>
      </c>
      <c r="AD231" s="322">
        <v>0</v>
      </c>
      <c r="AE231" s="195">
        <f t="shared" si="25"/>
        <v>0</v>
      </c>
    </row>
    <row r="232" spans="1:31" x14ac:dyDescent="0.25">
      <c r="A232" s="543"/>
      <c r="B232" s="514"/>
      <c r="C232" s="3" t="s">
        <v>8</v>
      </c>
      <c r="D232" s="111">
        <v>0</v>
      </c>
      <c r="E232" s="109">
        <v>0</v>
      </c>
      <c r="F232" s="109">
        <v>0</v>
      </c>
      <c r="G232" s="154">
        <f t="shared" si="14"/>
        <v>0</v>
      </c>
      <c r="H232" s="109">
        <v>0</v>
      </c>
      <c r="I232" s="178">
        <v>0</v>
      </c>
      <c r="J232" s="109">
        <v>0</v>
      </c>
      <c r="K232" s="215">
        <v>0</v>
      </c>
      <c r="L232" s="174">
        <f t="shared" si="15"/>
        <v>0</v>
      </c>
      <c r="M232" s="254">
        <v>0</v>
      </c>
      <c r="N232" s="177">
        <v>0</v>
      </c>
      <c r="O232" s="256">
        <f t="shared" si="21"/>
        <v>0</v>
      </c>
      <c r="P232" s="257">
        <f t="shared" si="22"/>
        <v>0</v>
      </c>
      <c r="Q232" s="291">
        <v>0</v>
      </c>
      <c r="R232" s="323">
        <v>0</v>
      </c>
      <c r="S232" s="291">
        <v>0</v>
      </c>
      <c r="T232" s="178">
        <v>0</v>
      </c>
      <c r="U232" s="291"/>
      <c r="V232" s="177">
        <v>0</v>
      </c>
      <c r="W232" s="327">
        <f t="shared" si="23"/>
        <v>0</v>
      </c>
      <c r="X232" s="195">
        <f t="shared" si="24"/>
        <v>0</v>
      </c>
      <c r="Y232" s="291">
        <v>0</v>
      </c>
      <c r="Z232" s="322">
        <v>0</v>
      </c>
      <c r="AA232" s="295">
        <v>0</v>
      </c>
      <c r="AB232" s="109">
        <v>0</v>
      </c>
      <c r="AC232" s="296">
        <v>0</v>
      </c>
      <c r="AD232" s="322">
        <v>0</v>
      </c>
      <c r="AE232" s="195">
        <f t="shared" si="25"/>
        <v>0</v>
      </c>
    </row>
    <row r="233" spans="1:31" ht="15.75" thickBot="1" x14ac:dyDescent="0.3">
      <c r="A233" s="543"/>
      <c r="B233" s="537"/>
      <c r="C233" s="4" t="s">
        <v>9</v>
      </c>
      <c r="D233" s="111">
        <v>0</v>
      </c>
      <c r="E233" s="109">
        <v>0</v>
      </c>
      <c r="F233" s="109">
        <v>0</v>
      </c>
      <c r="G233" s="154">
        <f t="shared" si="14"/>
        <v>0</v>
      </c>
      <c r="H233" s="109">
        <v>0</v>
      </c>
      <c r="I233" s="178">
        <v>0</v>
      </c>
      <c r="J233" s="109">
        <v>0</v>
      </c>
      <c r="K233" s="215">
        <v>0</v>
      </c>
      <c r="L233" s="174">
        <f t="shared" si="15"/>
        <v>0</v>
      </c>
      <c r="M233" s="254">
        <v>0</v>
      </c>
      <c r="N233" s="177">
        <v>0</v>
      </c>
      <c r="O233" s="256">
        <f t="shared" si="21"/>
        <v>0</v>
      </c>
      <c r="P233" s="257">
        <f t="shared" si="22"/>
        <v>0</v>
      </c>
      <c r="Q233" s="291">
        <v>0</v>
      </c>
      <c r="R233" s="323">
        <v>0</v>
      </c>
      <c r="S233" s="291">
        <v>0</v>
      </c>
      <c r="T233" s="178">
        <v>0</v>
      </c>
      <c r="U233" s="291"/>
      <c r="V233" s="177">
        <v>0</v>
      </c>
      <c r="W233" s="327">
        <f t="shared" si="23"/>
        <v>0</v>
      </c>
      <c r="X233" s="195">
        <f t="shared" si="24"/>
        <v>0</v>
      </c>
      <c r="Y233" s="291">
        <v>0</v>
      </c>
      <c r="Z233" s="322">
        <v>0</v>
      </c>
      <c r="AA233" s="295">
        <v>0</v>
      </c>
      <c r="AB233" s="109">
        <v>0</v>
      </c>
      <c r="AC233" s="297">
        <v>0</v>
      </c>
      <c r="AD233" s="322">
        <v>0</v>
      </c>
      <c r="AE233" s="195">
        <f t="shared" si="25"/>
        <v>0</v>
      </c>
    </row>
    <row r="234" spans="1:31" ht="15" customHeight="1" x14ac:dyDescent="0.25">
      <c r="A234" s="543"/>
      <c r="B234" s="514" t="s">
        <v>205</v>
      </c>
      <c r="C234" s="3" t="s">
        <v>7</v>
      </c>
      <c r="D234" s="111">
        <v>0</v>
      </c>
      <c r="E234" s="109">
        <v>0</v>
      </c>
      <c r="F234" s="109">
        <v>0</v>
      </c>
      <c r="G234" s="154">
        <f t="shared" si="14"/>
        <v>0</v>
      </c>
      <c r="H234" s="109">
        <v>0</v>
      </c>
      <c r="I234" s="178">
        <v>0</v>
      </c>
      <c r="J234" s="109">
        <v>0</v>
      </c>
      <c r="K234" s="215">
        <v>0</v>
      </c>
      <c r="L234" s="174">
        <f t="shared" si="15"/>
        <v>0</v>
      </c>
      <c r="M234" s="254">
        <v>0</v>
      </c>
      <c r="N234" s="177">
        <v>0</v>
      </c>
      <c r="O234" s="256">
        <f t="shared" si="21"/>
        <v>0</v>
      </c>
      <c r="P234" s="257">
        <f t="shared" si="22"/>
        <v>0</v>
      </c>
      <c r="Q234" s="291">
        <v>0</v>
      </c>
      <c r="R234" s="323">
        <v>0</v>
      </c>
      <c r="S234" s="291">
        <v>0</v>
      </c>
      <c r="T234" s="178">
        <v>0</v>
      </c>
      <c r="U234" s="291">
        <v>0</v>
      </c>
      <c r="V234" s="177">
        <v>0</v>
      </c>
      <c r="W234" s="327">
        <f t="shared" si="23"/>
        <v>0</v>
      </c>
      <c r="X234" s="195">
        <f t="shared" si="24"/>
        <v>0</v>
      </c>
      <c r="Y234" s="291">
        <v>0</v>
      </c>
      <c r="Z234" s="322">
        <v>0</v>
      </c>
      <c r="AA234" s="295">
        <v>0</v>
      </c>
      <c r="AB234" s="109">
        <v>0</v>
      </c>
      <c r="AC234" s="295">
        <v>0</v>
      </c>
      <c r="AD234" s="322">
        <v>0</v>
      </c>
      <c r="AE234" s="195">
        <f t="shared" si="25"/>
        <v>0</v>
      </c>
    </row>
    <row r="235" spans="1:31" x14ac:dyDescent="0.25">
      <c r="A235" s="543"/>
      <c r="B235" s="514"/>
      <c r="C235" s="3" t="s">
        <v>8</v>
      </c>
      <c r="D235" s="111">
        <v>0</v>
      </c>
      <c r="E235" s="109">
        <v>0</v>
      </c>
      <c r="F235" s="109">
        <v>0</v>
      </c>
      <c r="G235" s="154">
        <f t="shared" si="14"/>
        <v>0</v>
      </c>
      <c r="H235" s="109">
        <v>0</v>
      </c>
      <c r="I235" s="178">
        <v>0</v>
      </c>
      <c r="J235" s="109">
        <v>0</v>
      </c>
      <c r="K235" s="215">
        <v>0</v>
      </c>
      <c r="L235" s="174">
        <f t="shared" si="15"/>
        <v>0</v>
      </c>
      <c r="M235" s="254">
        <v>0</v>
      </c>
      <c r="N235" s="177">
        <v>0</v>
      </c>
      <c r="O235" s="256">
        <f t="shared" si="21"/>
        <v>0</v>
      </c>
      <c r="P235" s="257">
        <f t="shared" si="22"/>
        <v>0</v>
      </c>
      <c r="Q235" s="291">
        <v>0</v>
      </c>
      <c r="R235" s="323">
        <v>0</v>
      </c>
      <c r="S235" s="291">
        <v>0</v>
      </c>
      <c r="T235" s="178">
        <v>0</v>
      </c>
      <c r="U235" s="291"/>
      <c r="V235" s="177">
        <v>0</v>
      </c>
      <c r="W235" s="327">
        <f t="shared" si="23"/>
        <v>0</v>
      </c>
      <c r="X235" s="195">
        <f t="shared" si="24"/>
        <v>0</v>
      </c>
      <c r="Y235" s="291">
        <v>0</v>
      </c>
      <c r="Z235" s="322">
        <v>0</v>
      </c>
      <c r="AA235" s="295">
        <v>0</v>
      </c>
      <c r="AB235" s="109">
        <v>0</v>
      </c>
      <c r="AC235" s="296">
        <v>0</v>
      </c>
      <c r="AD235" s="322">
        <v>0</v>
      </c>
      <c r="AE235" s="195">
        <f t="shared" si="25"/>
        <v>0</v>
      </c>
    </row>
    <row r="236" spans="1:31" ht="15.75" thickBot="1" x14ac:dyDescent="0.3">
      <c r="A236" s="543"/>
      <c r="B236" s="537"/>
      <c r="C236" s="4" t="s">
        <v>9</v>
      </c>
      <c r="D236" s="111">
        <v>0</v>
      </c>
      <c r="E236" s="109">
        <v>0</v>
      </c>
      <c r="F236" s="109">
        <v>0</v>
      </c>
      <c r="G236" s="154">
        <f t="shared" si="14"/>
        <v>0</v>
      </c>
      <c r="H236" s="109">
        <v>0</v>
      </c>
      <c r="I236" s="178">
        <v>0</v>
      </c>
      <c r="J236" s="109">
        <v>0</v>
      </c>
      <c r="K236" s="215">
        <v>0</v>
      </c>
      <c r="L236" s="174">
        <f t="shared" si="15"/>
        <v>0</v>
      </c>
      <c r="M236" s="254">
        <v>0</v>
      </c>
      <c r="N236" s="177">
        <v>0</v>
      </c>
      <c r="O236" s="256">
        <f t="shared" si="21"/>
        <v>0</v>
      </c>
      <c r="P236" s="257">
        <f t="shared" si="22"/>
        <v>0</v>
      </c>
      <c r="Q236" s="291">
        <v>0</v>
      </c>
      <c r="R236" s="323">
        <v>0</v>
      </c>
      <c r="S236" s="291">
        <v>0</v>
      </c>
      <c r="T236" s="178">
        <v>0</v>
      </c>
      <c r="U236" s="291"/>
      <c r="V236" s="177">
        <v>0</v>
      </c>
      <c r="W236" s="327">
        <f t="shared" si="23"/>
        <v>0</v>
      </c>
      <c r="X236" s="195">
        <f t="shared" si="24"/>
        <v>0</v>
      </c>
      <c r="Y236" s="291">
        <v>0</v>
      </c>
      <c r="Z236" s="322">
        <v>0</v>
      </c>
      <c r="AA236" s="295">
        <v>0</v>
      </c>
      <c r="AB236" s="109">
        <v>0</v>
      </c>
      <c r="AC236" s="297">
        <v>0</v>
      </c>
      <c r="AD236" s="322">
        <v>0</v>
      </c>
      <c r="AE236" s="195">
        <f t="shared" si="25"/>
        <v>0</v>
      </c>
    </row>
    <row r="237" spans="1:31" ht="15" customHeight="1" x14ac:dyDescent="0.25">
      <c r="A237" s="543"/>
      <c r="B237" s="514" t="s">
        <v>206</v>
      </c>
      <c r="C237" s="3" t="s">
        <v>7</v>
      </c>
      <c r="D237" s="111">
        <v>0</v>
      </c>
      <c r="E237" s="109">
        <v>0</v>
      </c>
      <c r="F237" s="109">
        <v>0</v>
      </c>
      <c r="G237" s="154">
        <f t="shared" si="14"/>
        <v>0</v>
      </c>
      <c r="H237" s="109">
        <v>0</v>
      </c>
      <c r="I237" s="178">
        <v>0</v>
      </c>
      <c r="J237" s="109">
        <v>0</v>
      </c>
      <c r="K237" s="215">
        <v>0</v>
      </c>
      <c r="L237" s="174">
        <f t="shared" si="15"/>
        <v>0</v>
      </c>
      <c r="M237" s="254">
        <v>0</v>
      </c>
      <c r="N237" s="177">
        <v>0</v>
      </c>
      <c r="O237" s="256">
        <f t="shared" si="21"/>
        <v>0</v>
      </c>
      <c r="P237" s="257">
        <f t="shared" si="22"/>
        <v>0</v>
      </c>
      <c r="Q237" s="291">
        <v>0</v>
      </c>
      <c r="R237" s="323">
        <v>0</v>
      </c>
      <c r="S237" s="291">
        <v>0</v>
      </c>
      <c r="T237" s="178">
        <v>0</v>
      </c>
      <c r="U237" s="291">
        <v>0</v>
      </c>
      <c r="V237" s="177">
        <v>0</v>
      </c>
      <c r="W237" s="327">
        <f t="shared" si="23"/>
        <v>0</v>
      </c>
      <c r="X237" s="195">
        <f t="shared" si="24"/>
        <v>0</v>
      </c>
      <c r="Y237" s="291">
        <v>0</v>
      </c>
      <c r="Z237" s="322">
        <v>0</v>
      </c>
      <c r="AA237" s="295">
        <v>0</v>
      </c>
      <c r="AB237" s="109">
        <v>0</v>
      </c>
      <c r="AC237" s="295">
        <v>0</v>
      </c>
      <c r="AD237" s="322">
        <v>0</v>
      </c>
      <c r="AE237" s="195">
        <f t="shared" si="25"/>
        <v>0</v>
      </c>
    </row>
    <row r="238" spans="1:31" x14ac:dyDescent="0.25">
      <c r="A238" s="543"/>
      <c r="B238" s="514"/>
      <c r="C238" s="3" t="s">
        <v>8</v>
      </c>
      <c r="D238" s="111">
        <v>0</v>
      </c>
      <c r="E238" s="109">
        <v>0</v>
      </c>
      <c r="F238" s="109">
        <v>0</v>
      </c>
      <c r="G238" s="154">
        <f t="shared" si="14"/>
        <v>0</v>
      </c>
      <c r="H238" s="109">
        <v>0</v>
      </c>
      <c r="I238" s="178">
        <v>0</v>
      </c>
      <c r="J238" s="109">
        <v>0</v>
      </c>
      <c r="K238" s="215">
        <v>0</v>
      </c>
      <c r="L238" s="174">
        <f t="shared" si="15"/>
        <v>0</v>
      </c>
      <c r="M238" s="254">
        <v>0</v>
      </c>
      <c r="N238" s="177">
        <v>0</v>
      </c>
      <c r="O238" s="256">
        <f t="shared" si="21"/>
        <v>0</v>
      </c>
      <c r="P238" s="257">
        <f t="shared" si="22"/>
        <v>0</v>
      </c>
      <c r="Q238" s="291">
        <v>0</v>
      </c>
      <c r="R238" s="323">
        <v>0</v>
      </c>
      <c r="S238" s="291">
        <v>0</v>
      </c>
      <c r="T238" s="178">
        <v>0</v>
      </c>
      <c r="U238" s="291"/>
      <c r="V238" s="177">
        <v>0</v>
      </c>
      <c r="W238" s="327">
        <f t="shared" si="23"/>
        <v>0</v>
      </c>
      <c r="X238" s="195">
        <f t="shared" si="24"/>
        <v>0</v>
      </c>
      <c r="Y238" s="291">
        <v>0</v>
      </c>
      <c r="Z238" s="322">
        <v>0</v>
      </c>
      <c r="AA238" s="295">
        <v>0</v>
      </c>
      <c r="AB238" s="109">
        <v>0</v>
      </c>
      <c r="AC238" s="296">
        <v>0</v>
      </c>
      <c r="AD238" s="322">
        <v>0</v>
      </c>
      <c r="AE238" s="195">
        <f t="shared" si="25"/>
        <v>0</v>
      </c>
    </row>
    <row r="239" spans="1:31" ht="15.75" thickBot="1" x14ac:dyDescent="0.3">
      <c r="A239" s="543"/>
      <c r="B239" s="537"/>
      <c r="C239" s="4" t="s">
        <v>9</v>
      </c>
      <c r="D239" s="111">
        <v>0</v>
      </c>
      <c r="E239" s="109">
        <v>0</v>
      </c>
      <c r="F239" s="109">
        <v>0</v>
      </c>
      <c r="G239" s="154">
        <f t="shared" si="14"/>
        <v>0</v>
      </c>
      <c r="H239" s="109">
        <v>0</v>
      </c>
      <c r="I239" s="178">
        <v>0</v>
      </c>
      <c r="J239" s="109">
        <v>0</v>
      </c>
      <c r="K239" s="215">
        <v>0</v>
      </c>
      <c r="L239" s="174">
        <f t="shared" si="15"/>
        <v>0</v>
      </c>
      <c r="M239" s="254">
        <v>0</v>
      </c>
      <c r="N239" s="177">
        <v>0</v>
      </c>
      <c r="O239" s="256">
        <f t="shared" si="21"/>
        <v>0</v>
      </c>
      <c r="P239" s="257">
        <f t="shared" si="22"/>
        <v>0</v>
      </c>
      <c r="Q239" s="291">
        <v>0</v>
      </c>
      <c r="R239" s="323">
        <v>0</v>
      </c>
      <c r="S239" s="291">
        <v>0</v>
      </c>
      <c r="T239" s="178">
        <v>0</v>
      </c>
      <c r="U239" s="291"/>
      <c r="V239" s="177">
        <v>0</v>
      </c>
      <c r="W239" s="327">
        <f t="shared" si="23"/>
        <v>0</v>
      </c>
      <c r="X239" s="195">
        <f t="shared" si="24"/>
        <v>0</v>
      </c>
      <c r="Y239" s="291">
        <v>0</v>
      </c>
      <c r="Z239" s="322">
        <v>0</v>
      </c>
      <c r="AA239" s="295">
        <v>0</v>
      </c>
      <c r="AB239" s="109">
        <v>0</v>
      </c>
      <c r="AC239" s="297">
        <v>0</v>
      </c>
      <c r="AD239" s="322">
        <v>0</v>
      </c>
      <c r="AE239" s="195">
        <f t="shared" si="25"/>
        <v>0</v>
      </c>
    </row>
    <row r="240" spans="1:31" ht="15" customHeight="1" x14ac:dyDescent="0.25">
      <c r="A240" s="543"/>
      <c r="B240" s="514" t="s">
        <v>207</v>
      </c>
      <c r="C240" s="3" t="s">
        <v>7</v>
      </c>
      <c r="D240" s="111">
        <v>0</v>
      </c>
      <c r="E240" s="109">
        <v>0</v>
      </c>
      <c r="F240" s="109">
        <v>0</v>
      </c>
      <c r="G240" s="154">
        <f t="shared" si="14"/>
        <v>0</v>
      </c>
      <c r="H240" s="109">
        <v>0</v>
      </c>
      <c r="I240" s="178">
        <v>0</v>
      </c>
      <c r="J240" s="109">
        <v>0</v>
      </c>
      <c r="K240" s="215">
        <v>0</v>
      </c>
      <c r="L240" s="174">
        <f t="shared" si="15"/>
        <v>0</v>
      </c>
      <c r="M240" s="254">
        <v>0</v>
      </c>
      <c r="N240" s="177">
        <v>0</v>
      </c>
      <c r="O240" s="256">
        <f t="shared" si="21"/>
        <v>0</v>
      </c>
      <c r="P240" s="257">
        <f t="shared" si="22"/>
        <v>0</v>
      </c>
      <c r="Q240" s="291">
        <v>0</v>
      </c>
      <c r="R240" s="323">
        <v>0</v>
      </c>
      <c r="S240" s="291">
        <v>0</v>
      </c>
      <c r="T240" s="178">
        <v>0</v>
      </c>
      <c r="U240" s="291">
        <v>0</v>
      </c>
      <c r="V240" s="177">
        <v>0</v>
      </c>
      <c r="W240" s="327">
        <f t="shared" si="23"/>
        <v>0</v>
      </c>
      <c r="X240" s="195">
        <f t="shared" si="24"/>
        <v>0</v>
      </c>
      <c r="Y240" s="291">
        <v>0</v>
      </c>
      <c r="Z240" s="322">
        <v>0</v>
      </c>
      <c r="AA240" s="295">
        <v>0</v>
      </c>
      <c r="AB240" s="109">
        <v>0</v>
      </c>
      <c r="AC240" s="295">
        <v>0</v>
      </c>
      <c r="AD240" s="322">
        <v>0</v>
      </c>
      <c r="AE240" s="195">
        <f t="shared" si="25"/>
        <v>0</v>
      </c>
    </row>
    <row r="241" spans="1:31" x14ac:dyDescent="0.25">
      <c r="A241" s="543"/>
      <c r="B241" s="514"/>
      <c r="C241" s="3" t="s">
        <v>8</v>
      </c>
      <c r="D241" s="111">
        <v>0</v>
      </c>
      <c r="E241" s="109">
        <v>0</v>
      </c>
      <c r="F241" s="109">
        <v>0</v>
      </c>
      <c r="G241" s="154">
        <f t="shared" si="14"/>
        <v>0</v>
      </c>
      <c r="H241" s="109">
        <v>0</v>
      </c>
      <c r="I241" s="178">
        <v>0</v>
      </c>
      <c r="J241" s="109">
        <v>0</v>
      </c>
      <c r="K241" s="215">
        <v>0</v>
      </c>
      <c r="L241" s="174">
        <f t="shared" si="15"/>
        <v>0</v>
      </c>
      <c r="M241" s="254">
        <v>0</v>
      </c>
      <c r="N241" s="177">
        <v>0</v>
      </c>
      <c r="O241" s="256">
        <f t="shared" si="21"/>
        <v>0</v>
      </c>
      <c r="P241" s="257">
        <f t="shared" si="22"/>
        <v>0</v>
      </c>
      <c r="Q241" s="291">
        <v>0</v>
      </c>
      <c r="R241" s="323">
        <v>0</v>
      </c>
      <c r="S241" s="291">
        <v>0</v>
      </c>
      <c r="T241" s="178">
        <v>0</v>
      </c>
      <c r="U241" s="291"/>
      <c r="V241" s="177">
        <v>0</v>
      </c>
      <c r="W241" s="327">
        <f t="shared" si="23"/>
        <v>0</v>
      </c>
      <c r="X241" s="195">
        <f t="shared" si="24"/>
        <v>0</v>
      </c>
      <c r="Y241" s="291">
        <v>0</v>
      </c>
      <c r="Z241" s="322">
        <v>0</v>
      </c>
      <c r="AA241" s="295">
        <v>0</v>
      </c>
      <c r="AB241" s="109">
        <v>0</v>
      </c>
      <c r="AC241" s="296">
        <v>0</v>
      </c>
      <c r="AD241" s="322">
        <v>0</v>
      </c>
      <c r="AE241" s="195">
        <f t="shared" si="25"/>
        <v>0</v>
      </c>
    </row>
    <row r="242" spans="1:31" ht="15.75" thickBot="1" x14ac:dyDescent="0.3">
      <c r="A242" s="543"/>
      <c r="B242" s="537"/>
      <c r="C242" s="4" t="s">
        <v>9</v>
      </c>
      <c r="D242" s="111">
        <v>0</v>
      </c>
      <c r="E242" s="109">
        <v>0</v>
      </c>
      <c r="F242" s="109">
        <v>0</v>
      </c>
      <c r="G242" s="154">
        <f t="shared" si="14"/>
        <v>0</v>
      </c>
      <c r="H242" s="109">
        <v>0</v>
      </c>
      <c r="I242" s="178">
        <v>0</v>
      </c>
      <c r="J242" s="109">
        <v>0</v>
      </c>
      <c r="K242" s="215">
        <v>0</v>
      </c>
      <c r="L242" s="174">
        <f t="shared" si="15"/>
        <v>0</v>
      </c>
      <c r="M242" s="254">
        <v>0</v>
      </c>
      <c r="N242" s="177">
        <v>0</v>
      </c>
      <c r="O242" s="256">
        <f t="shared" si="21"/>
        <v>0</v>
      </c>
      <c r="P242" s="257">
        <f t="shared" si="22"/>
        <v>0</v>
      </c>
      <c r="Q242" s="291">
        <v>0</v>
      </c>
      <c r="R242" s="323">
        <v>0</v>
      </c>
      <c r="S242" s="291">
        <v>0</v>
      </c>
      <c r="T242" s="178">
        <v>0</v>
      </c>
      <c r="U242" s="291"/>
      <c r="V242" s="177">
        <v>0</v>
      </c>
      <c r="W242" s="327">
        <f t="shared" si="23"/>
        <v>0</v>
      </c>
      <c r="X242" s="195">
        <f t="shared" si="24"/>
        <v>0</v>
      </c>
      <c r="Y242" s="291">
        <v>0</v>
      </c>
      <c r="Z242" s="322">
        <v>0</v>
      </c>
      <c r="AA242" s="295">
        <v>0</v>
      </c>
      <c r="AB242" s="109">
        <v>0</v>
      </c>
      <c r="AC242" s="297">
        <v>0</v>
      </c>
      <c r="AD242" s="322">
        <v>0</v>
      </c>
      <c r="AE242" s="195">
        <f t="shared" si="25"/>
        <v>0</v>
      </c>
    </row>
    <row r="243" spans="1:31" ht="15" customHeight="1" x14ac:dyDescent="0.25">
      <c r="A243" s="543"/>
      <c r="B243" s="534" t="s">
        <v>208</v>
      </c>
      <c r="C243" s="534"/>
      <c r="D243" s="111">
        <v>0</v>
      </c>
      <c r="E243" s="109">
        <v>0</v>
      </c>
      <c r="F243" s="109">
        <v>0</v>
      </c>
      <c r="G243" s="154">
        <f t="shared" si="14"/>
        <v>0</v>
      </c>
      <c r="H243" s="109">
        <v>0</v>
      </c>
      <c r="I243" s="178">
        <v>0</v>
      </c>
      <c r="J243" s="109">
        <v>0</v>
      </c>
      <c r="K243" s="215">
        <v>0</v>
      </c>
      <c r="L243" s="174">
        <f t="shared" si="15"/>
        <v>0</v>
      </c>
      <c r="M243" s="254">
        <v>0</v>
      </c>
      <c r="N243" s="177">
        <v>0</v>
      </c>
      <c r="O243" s="256">
        <f t="shared" si="21"/>
        <v>0</v>
      </c>
      <c r="P243" s="257">
        <f t="shared" si="22"/>
        <v>0</v>
      </c>
      <c r="Q243" s="199">
        <v>0</v>
      </c>
      <c r="R243" s="323">
        <v>0</v>
      </c>
      <c r="S243" s="199">
        <v>0</v>
      </c>
      <c r="T243" s="178">
        <v>0</v>
      </c>
      <c r="U243" s="199">
        <v>0</v>
      </c>
      <c r="V243" s="177">
        <v>0</v>
      </c>
      <c r="W243" s="327">
        <f t="shared" si="23"/>
        <v>0</v>
      </c>
      <c r="X243" s="195">
        <f t="shared" si="24"/>
        <v>0</v>
      </c>
      <c r="Y243" s="199">
        <f t="shared" ref="Y243:Y245" si="32">Y240+Y238+Y234+Y231+Y228+Y225+Y222+Y219</f>
        <v>0</v>
      </c>
      <c r="Z243" s="322">
        <v>0</v>
      </c>
      <c r="AA243" s="199">
        <f t="shared" ref="AA243:AA245" si="33">AA240+AA238+AA234+AA231+AA228+AA225+AA222+AA219</f>
        <v>0</v>
      </c>
      <c r="AB243" s="109">
        <v>0</v>
      </c>
      <c r="AC243" s="199">
        <f t="shared" ref="AC243:AC245" si="34">AC240+AC238+AC234+AC231+AC228+AC225+AC222+AC219</f>
        <v>0</v>
      </c>
      <c r="AD243" s="322">
        <v>0</v>
      </c>
      <c r="AE243" s="195">
        <f t="shared" si="25"/>
        <v>0</v>
      </c>
    </row>
    <row r="244" spans="1:31" x14ac:dyDescent="0.25">
      <c r="A244" s="543"/>
      <c r="B244" s="535" t="s">
        <v>209</v>
      </c>
      <c r="C244" s="535"/>
      <c r="D244" s="111">
        <v>0</v>
      </c>
      <c r="E244" s="109">
        <v>0</v>
      </c>
      <c r="F244" s="109">
        <v>0</v>
      </c>
      <c r="G244" s="154">
        <f t="shared" si="14"/>
        <v>0</v>
      </c>
      <c r="H244" s="109">
        <v>0</v>
      </c>
      <c r="I244" s="178">
        <v>0</v>
      </c>
      <c r="J244" s="109">
        <v>0</v>
      </c>
      <c r="K244" s="215">
        <v>0</v>
      </c>
      <c r="L244" s="174">
        <f t="shared" si="15"/>
        <v>0</v>
      </c>
      <c r="M244" s="254">
        <v>0</v>
      </c>
      <c r="N244" s="177">
        <v>0</v>
      </c>
      <c r="O244" s="256">
        <f t="shared" si="21"/>
        <v>0</v>
      </c>
      <c r="P244" s="257">
        <f t="shared" si="22"/>
        <v>0</v>
      </c>
      <c r="Q244" s="199">
        <v>0</v>
      </c>
      <c r="R244" s="323">
        <v>0</v>
      </c>
      <c r="S244" s="199">
        <v>0</v>
      </c>
      <c r="T244" s="178">
        <v>0</v>
      </c>
      <c r="U244" s="199">
        <v>0</v>
      </c>
      <c r="V244" s="177">
        <v>0</v>
      </c>
      <c r="W244" s="327">
        <f t="shared" si="23"/>
        <v>0</v>
      </c>
      <c r="X244" s="195">
        <f t="shared" si="24"/>
        <v>0</v>
      </c>
      <c r="Y244" s="199">
        <f t="shared" si="32"/>
        <v>0</v>
      </c>
      <c r="Z244" s="322">
        <v>0</v>
      </c>
      <c r="AA244" s="199">
        <f t="shared" si="33"/>
        <v>0</v>
      </c>
      <c r="AB244" s="109">
        <v>0</v>
      </c>
      <c r="AC244" s="199">
        <f t="shared" si="34"/>
        <v>0</v>
      </c>
      <c r="AD244" s="322">
        <v>0</v>
      </c>
      <c r="AE244" s="195">
        <f t="shared" si="25"/>
        <v>0</v>
      </c>
    </row>
    <row r="245" spans="1:31" ht="15.75" thickBot="1" x14ac:dyDescent="0.3">
      <c r="A245" s="594"/>
      <c r="B245" s="536" t="s">
        <v>210</v>
      </c>
      <c r="C245" s="536"/>
      <c r="D245" s="111">
        <v>0</v>
      </c>
      <c r="E245" s="109">
        <v>0</v>
      </c>
      <c r="F245" s="109">
        <v>0</v>
      </c>
      <c r="G245" s="154">
        <f t="shared" si="14"/>
        <v>0</v>
      </c>
      <c r="H245" s="109">
        <v>0</v>
      </c>
      <c r="I245" s="178">
        <v>0</v>
      </c>
      <c r="J245" s="109">
        <v>0</v>
      </c>
      <c r="K245" s="215">
        <v>0</v>
      </c>
      <c r="L245" s="174">
        <f t="shared" si="15"/>
        <v>0</v>
      </c>
      <c r="M245" s="254">
        <v>0</v>
      </c>
      <c r="N245" s="177">
        <v>0</v>
      </c>
      <c r="O245" s="256">
        <f t="shared" si="21"/>
        <v>0</v>
      </c>
      <c r="P245" s="257">
        <f t="shared" si="22"/>
        <v>0</v>
      </c>
      <c r="Q245" s="199">
        <v>0</v>
      </c>
      <c r="R245" s="323">
        <v>0</v>
      </c>
      <c r="S245" s="199">
        <v>0</v>
      </c>
      <c r="T245" s="178">
        <v>0</v>
      </c>
      <c r="U245" s="199">
        <v>0</v>
      </c>
      <c r="V245" s="177">
        <v>0</v>
      </c>
      <c r="W245" s="327">
        <f t="shared" si="23"/>
        <v>0</v>
      </c>
      <c r="X245" s="195">
        <f t="shared" si="24"/>
        <v>0</v>
      </c>
      <c r="Y245" s="199">
        <f t="shared" si="32"/>
        <v>0</v>
      </c>
      <c r="Z245" s="322">
        <v>0</v>
      </c>
      <c r="AA245" s="199">
        <f t="shared" si="33"/>
        <v>0</v>
      </c>
      <c r="AB245" s="109">
        <v>0</v>
      </c>
      <c r="AC245" s="199">
        <f t="shared" si="34"/>
        <v>0</v>
      </c>
      <c r="AD245" s="322">
        <v>0</v>
      </c>
      <c r="AE245" s="195">
        <f t="shared" si="25"/>
        <v>0</v>
      </c>
    </row>
    <row r="246" spans="1:31" ht="15" customHeight="1" x14ac:dyDescent="0.25">
      <c r="A246" s="538" t="s">
        <v>211</v>
      </c>
      <c r="B246" s="541" t="s">
        <v>212</v>
      </c>
      <c r="C246" s="2" t="s">
        <v>7</v>
      </c>
      <c r="D246" s="111">
        <v>0</v>
      </c>
      <c r="E246" s="109">
        <v>0</v>
      </c>
      <c r="F246" s="109">
        <v>0</v>
      </c>
      <c r="G246" s="154">
        <f t="shared" si="14"/>
        <v>0</v>
      </c>
      <c r="H246" s="109">
        <v>1</v>
      </c>
      <c r="I246" s="178">
        <v>0</v>
      </c>
      <c r="J246" s="109">
        <v>0</v>
      </c>
      <c r="K246" s="215">
        <v>0</v>
      </c>
      <c r="L246" s="174">
        <f t="shared" si="15"/>
        <v>1</v>
      </c>
      <c r="M246" s="254">
        <v>0</v>
      </c>
      <c r="N246" s="177">
        <v>0</v>
      </c>
      <c r="O246" s="256">
        <f t="shared" si="21"/>
        <v>1</v>
      </c>
      <c r="P246" s="257">
        <f t="shared" si="22"/>
        <v>1</v>
      </c>
      <c r="Q246" s="293">
        <v>0</v>
      </c>
      <c r="R246" s="323">
        <v>0</v>
      </c>
      <c r="S246" s="293">
        <v>0</v>
      </c>
      <c r="T246" s="178">
        <v>0</v>
      </c>
      <c r="U246" s="293">
        <v>0</v>
      </c>
      <c r="V246" s="177">
        <v>0</v>
      </c>
      <c r="W246" s="327">
        <f t="shared" si="23"/>
        <v>0</v>
      </c>
      <c r="X246" s="195">
        <f t="shared" si="24"/>
        <v>1</v>
      </c>
      <c r="Y246" s="293">
        <v>0</v>
      </c>
      <c r="Z246" s="322">
        <v>0</v>
      </c>
      <c r="AA246" s="293">
        <v>0</v>
      </c>
      <c r="AB246" s="109">
        <v>0</v>
      </c>
      <c r="AC246" s="293">
        <v>0</v>
      </c>
      <c r="AD246" s="322">
        <v>0</v>
      </c>
      <c r="AE246" s="195">
        <f t="shared" si="25"/>
        <v>1</v>
      </c>
    </row>
    <row r="247" spans="1:31" x14ac:dyDescent="0.25">
      <c r="A247" s="539"/>
      <c r="B247" s="514"/>
      <c r="C247" s="3" t="s">
        <v>8</v>
      </c>
      <c r="D247" s="111">
        <v>0</v>
      </c>
      <c r="E247" s="109">
        <v>0</v>
      </c>
      <c r="F247" s="109">
        <v>0</v>
      </c>
      <c r="G247" s="154">
        <f t="shared" si="14"/>
        <v>0</v>
      </c>
      <c r="H247" s="109">
        <v>0</v>
      </c>
      <c r="I247" s="178">
        <v>0</v>
      </c>
      <c r="J247" s="109">
        <v>0</v>
      </c>
      <c r="K247" s="215">
        <v>0</v>
      </c>
      <c r="L247" s="174">
        <f t="shared" si="15"/>
        <v>0</v>
      </c>
      <c r="M247" s="254">
        <v>0</v>
      </c>
      <c r="N247" s="177">
        <v>0</v>
      </c>
      <c r="O247" s="256">
        <f t="shared" si="21"/>
        <v>0</v>
      </c>
      <c r="P247" s="257">
        <f t="shared" si="22"/>
        <v>0</v>
      </c>
      <c r="Q247" s="291">
        <v>0</v>
      </c>
      <c r="R247" s="323">
        <v>0</v>
      </c>
      <c r="S247" s="291">
        <v>0</v>
      </c>
      <c r="T247" s="178">
        <v>0</v>
      </c>
      <c r="U247" s="291"/>
      <c r="V247" s="177">
        <v>0</v>
      </c>
      <c r="W247" s="327">
        <f t="shared" si="23"/>
        <v>0</v>
      </c>
      <c r="X247" s="195">
        <f t="shared" si="24"/>
        <v>0</v>
      </c>
      <c r="Y247" s="291">
        <v>0</v>
      </c>
      <c r="Z247" s="322">
        <v>0</v>
      </c>
      <c r="AA247" s="291">
        <v>0</v>
      </c>
      <c r="AB247" s="109">
        <v>0</v>
      </c>
      <c r="AC247" s="291">
        <v>0</v>
      </c>
      <c r="AD247" s="322">
        <v>0</v>
      </c>
      <c r="AE247" s="195">
        <f t="shared" si="25"/>
        <v>0</v>
      </c>
    </row>
    <row r="248" spans="1:31" ht="15.75" thickBot="1" x14ac:dyDescent="0.3">
      <c r="A248" s="539"/>
      <c r="B248" s="537"/>
      <c r="C248" s="4" t="s">
        <v>9</v>
      </c>
      <c r="D248" s="111">
        <v>0</v>
      </c>
      <c r="E248" s="109">
        <v>0</v>
      </c>
      <c r="F248" s="109">
        <v>0</v>
      </c>
      <c r="G248" s="154">
        <f t="shared" si="14"/>
        <v>0</v>
      </c>
      <c r="H248" s="109">
        <v>0</v>
      </c>
      <c r="I248" s="178">
        <v>0</v>
      </c>
      <c r="J248" s="109">
        <v>0</v>
      </c>
      <c r="K248" s="215">
        <v>0</v>
      </c>
      <c r="L248" s="174">
        <f t="shared" si="15"/>
        <v>0</v>
      </c>
      <c r="M248" s="254">
        <v>0</v>
      </c>
      <c r="N248" s="177">
        <v>0</v>
      </c>
      <c r="O248" s="256">
        <f t="shared" si="21"/>
        <v>0</v>
      </c>
      <c r="P248" s="257">
        <f t="shared" si="22"/>
        <v>0</v>
      </c>
      <c r="Q248" s="292">
        <v>0</v>
      </c>
      <c r="R248" s="323">
        <v>0</v>
      </c>
      <c r="S248" s="292">
        <v>0</v>
      </c>
      <c r="T248" s="178">
        <v>0</v>
      </c>
      <c r="U248" s="292"/>
      <c r="V248" s="177">
        <v>0</v>
      </c>
      <c r="W248" s="327">
        <f t="shared" si="23"/>
        <v>0</v>
      </c>
      <c r="X248" s="195">
        <f t="shared" si="24"/>
        <v>0</v>
      </c>
      <c r="Y248" s="292">
        <v>0</v>
      </c>
      <c r="Z248" s="322">
        <v>0</v>
      </c>
      <c r="AA248" s="292">
        <v>0</v>
      </c>
      <c r="AB248" s="109">
        <v>0</v>
      </c>
      <c r="AC248" s="292">
        <v>0</v>
      </c>
      <c r="AD248" s="322">
        <v>0</v>
      </c>
      <c r="AE248" s="195">
        <f t="shared" si="25"/>
        <v>0</v>
      </c>
    </row>
    <row r="249" spans="1:31" ht="15" customHeight="1" x14ac:dyDescent="0.25">
      <c r="A249" s="539"/>
      <c r="B249" s="514" t="s">
        <v>213</v>
      </c>
      <c r="C249" s="3" t="s">
        <v>7</v>
      </c>
      <c r="D249" s="111">
        <v>0</v>
      </c>
      <c r="E249" s="109">
        <v>0</v>
      </c>
      <c r="F249" s="109">
        <v>0</v>
      </c>
      <c r="G249" s="154">
        <f t="shared" si="14"/>
        <v>0</v>
      </c>
      <c r="H249" s="109">
        <v>0</v>
      </c>
      <c r="I249" s="178">
        <v>0</v>
      </c>
      <c r="J249" s="109">
        <v>0</v>
      </c>
      <c r="K249" s="215">
        <v>0</v>
      </c>
      <c r="L249" s="174">
        <f t="shared" si="15"/>
        <v>0</v>
      </c>
      <c r="M249" s="254">
        <v>0</v>
      </c>
      <c r="N249" s="177">
        <v>0</v>
      </c>
      <c r="O249" s="256">
        <f t="shared" si="21"/>
        <v>0</v>
      </c>
      <c r="P249" s="257">
        <f t="shared" si="22"/>
        <v>0</v>
      </c>
      <c r="Q249" s="291">
        <v>0</v>
      </c>
      <c r="R249" s="323">
        <v>0</v>
      </c>
      <c r="S249" s="291">
        <v>0</v>
      </c>
      <c r="T249" s="178">
        <v>0</v>
      </c>
      <c r="U249" s="291">
        <v>0</v>
      </c>
      <c r="V249" s="177">
        <v>0</v>
      </c>
      <c r="W249" s="327">
        <f t="shared" si="23"/>
        <v>0</v>
      </c>
      <c r="X249" s="195">
        <f t="shared" si="24"/>
        <v>0</v>
      </c>
      <c r="Y249" s="291">
        <v>0</v>
      </c>
      <c r="Z249" s="322">
        <v>0</v>
      </c>
      <c r="AA249" s="291">
        <v>0</v>
      </c>
      <c r="AB249" s="109">
        <v>0</v>
      </c>
      <c r="AC249" s="293">
        <v>0</v>
      </c>
      <c r="AD249" s="322">
        <v>0</v>
      </c>
      <c r="AE249" s="195">
        <f t="shared" si="25"/>
        <v>0</v>
      </c>
    </row>
    <row r="250" spans="1:31" x14ac:dyDescent="0.25">
      <c r="A250" s="539"/>
      <c r="B250" s="514"/>
      <c r="C250" s="3" t="s">
        <v>8</v>
      </c>
      <c r="D250" s="111">
        <v>0</v>
      </c>
      <c r="E250" s="109">
        <v>0</v>
      </c>
      <c r="F250" s="109">
        <v>0</v>
      </c>
      <c r="G250" s="154">
        <f t="shared" si="14"/>
        <v>0</v>
      </c>
      <c r="H250" s="109">
        <v>1</v>
      </c>
      <c r="I250" s="178">
        <v>0</v>
      </c>
      <c r="J250" s="109">
        <v>0</v>
      </c>
      <c r="K250" s="215">
        <v>0</v>
      </c>
      <c r="L250" s="174">
        <f t="shared" si="15"/>
        <v>1</v>
      </c>
      <c r="M250" s="254">
        <v>0</v>
      </c>
      <c r="N250" s="177">
        <v>0</v>
      </c>
      <c r="O250" s="256">
        <f t="shared" si="21"/>
        <v>1</v>
      </c>
      <c r="P250" s="257">
        <f t="shared" si="22"/>
        <v>1</v>
      </c>
      <c r="Q250" s="291">
        <v>0</v>
      </c>
      <c r="R250" s="323">
        <v>0</v>
      </c>
      <c r="S250" s="291">
        <v>0</v>
      </c>
      <c r="T250" s="178">
        <v>0</v>
      </c>
      <c r="U250" s="291"/>
      <c r="V250" s="177">
        <v>0</v>
      </c>
      <c r="W250" s="327">
        <f t="shared" si="23"/>
        <v>0</v>
      </c>
      <c r="X250" s="195">
        <f t="shared" si="24"/>
        <v>1</v>
      </c>
      <c r="Y250" s="291">
        <v>0</v>
      </c>
      <c r="Z250" s="322">
        <v>0</v>
      </c>
      <c r="AA250" s="291">
        <v>0</v>
      </c>
      <c r="AB250" s="109">
        <v>0</v>
      </c>
      <c r="AC250" s="291">
        <v>0</v>
      </c>
      <c r="AD250" s="322">
        <v>0</v>
      </c>
      <c r="AE250" s="195">
        <f t="shared" si="25"/>
        <v>1</v>
      </c>
    </row>
    <row r="251" spans="1:31" ht="15.75" thickBot="1" x14ac:dyDescent="0.3">
      <c r="A251" s="539"/>
      <c r="B251" s="537"/>
      <c r="C251" s="4" t="s">
        <v>9</v>
      </c>
      <c r="D251" s="111">
        <v>0</v>
      </c>
      <c r="E251" s="109">
        <v>0</v>
      </c>
      <c r="F251" s="109">
        <v>0</v>
      </c>
      <c r="G251" s="154">
        <f t="shared" si="14"/>
        <v>0</v>
      </c>
      <c r="H251" s="109">
        <v>0</v>
      </c>
      <c r="I251" s="178">
        <v>0</v>
      </c>
      <c r="J251" s="109">
        <v>0</v>
      </c>
      <c r="K251" s="215">
        <v>0</v>
      </c>
      <c r="L251" s="174">
        <f t="shared" si="15"/>
        <v>0</v>
      </c>
      <c r="M251" s="254">
        <v>0</v>
      </c>
      <c r="N251" s="177">
        <v>0</v>
      </c>
      <c r="O251" s="256">
        <f t="shared" si="21"/>
        <v>0</v>
      </c>
      <c r="P251" s="257">
        <f t="shared" si="22"/>
        <v>0</v>
      </c>
      <c r="Q251" s="292">
        <v>0</v>
      </c>
      <c r="R251" s="323">
        <v>0</v>
      </c>
      <c r="S251" s="292">
        <v>0</v>
      </c>
      <c r="T251" s="178">
        <v>0</v>
      </c>
      <c r="U251" s="292"/>
      <c r="V251" s="177">
        <v>0</v>
      </c>
      <c r="W251" s="327">
        <f t="shared" si="23"/>
        <v>0</v>
      </c>
      <c r="X251" s="195">
        <f t="shared" si="24"/>
        <v>0</v>
      </c>
      <c r="Y251" s="292">
        <v>0</v>
      </c>
      <c r="Z251" s="322">
        <v>0</v>
      </c>
      <c r="AA251" s="292">
        <v>0</v>
      </c>
      <c r="AB251" s="109">
        <v>0</v>
      </c>
      <c r="AC251" s="292">
        <v>0</v>
      </c>
      <c r="AD251" s="322">
        <v>0</v>
      </c>
      <c r="AE251" s="195">
        <f t="shared" si="25"/>
        <v>0</v>
      </c>
    </row>
    <row r="252" spans="1:31" ht="15" customHeight="1" x14ac:dyDescent="0.25">
      <c r="A252" s="539"/>
      <c r="B252" s="514" t="s">
        <v>214</v>
      </c>
      <c r="C252" s="3" t="s">
        <v>7</v>
      </c>
      <c r="D252" s="111">
        <v>0</v>
      </c>
      <c r="E252" s="109">
        <v>1</v>
      </c>
      <c r="F252" s="109">
        <v>0</v>
      </c>
      <c r="G252" s="154">
        <f t="shared" si="14"/>
        <v>1</v>
      </c>
      <c r="H252" s="109">
        <v>0</v>
      </c>
      <c r="I252" s="178">
        <v>0</v>
      </c>
      <c r="J252" s="109">
        <v>0</v>
      </c>
      <c r="K252" s="215">
        <v>0</v>
      </c>
      <c r="L252" s="174">
        <f t="shared" si="15"/>
        <v>1</v>
      </c>
      <c r="M252" s="254">
        <v>1</v>
      </c>
      <c r="N252" s="177">
        <v>0</v>
      </c>
      <c r="O252" s="256">
        <f t="shared" si="21"/>
        <v>1</v>
      </c>
      <c r="P252" s="257">
        <f t="shared" si="22"/>
        <v>2</v>
      </c>
      <c r="Q252" s="291">
        <v>0</v>
      </c>
      <c r="R252" s="323">
        <v>0</v>
      </c>
      <c r="S252" s="291">
        <v>0</v>
      </c>
      <c r="T252" s="178">
        <v>0</v>
      </c>
      <c r="U252" s="291">
        <v>0</v>
      </c>
      <c r="V252" s="177">
        <v>0</v>
      </c>
      <c r="W252" s="327">
        <f t="shared" si="23"/>
        <v>0</v>
      </c>
      <c r="X252" s="195">
        <f t="shared" si="24"/>
        <v>2</v>
      </c>
      <c r="Y252" s="291">
        <v>0</v>
      </c>
      <c r="Z252" s="322">
        <v>0</v>
      </c>
      <c r="AA252" s="291">
        <v>0</v>
      </c>
      <c r="AB252" s="109">
        <v>0</v>
      </c>
      <c r="AC252" s="293">
        <v>0</v>
      </c>
      <c r="AD252" s="322">
        <v>0</v>
      </c>
      <c r="AE252" s="195">
        <f t="shared" si="25"/>
        <v>2</v>
      </c>
    </row>
    <row r="253" spans="1:31" x14ac:dyDescent="0.25">
      <c r="A253" s="539"/>
      <c r="B253" s="514"/>
      <c r="C253" s="3" t="s">
        <v>8</v>
      </c>
      <c r="D253" s="111">
        <v>2</v>
      </c>
      <c r="E253" s="109">
        <v>3</v>
      </c>
      <c r="F253" s="109">
        <v>0</v>
      </c>
      <c r="G253" s="154">
        <f t="shared" si="14"/>
        <v>5</v>
      </c>
      <c r="H253" s="109">
        <v>1</v>
      </c>
      <c r="I253" s="178">
        <v>0</v>
      </c>
      <c r="J253" s="109">
        <v>0</v>
      </c>
      <c r="K253" s="215">
        <v>0</v>
      </c>
      <c r="L253" s="174">
        <f t="shared" si="15"/>
        <v>6</v>
      </c>
      <c r="M253" s="254">
        <v>0</v>
      </c>
      <c r="N253" s="177">
        <v>0</v>
      </c>
      <c r="O253" s="256">
        <f t="shared" si="21"/>
        <v>1</v>
      </c>
      <c r="P253" s="257">
        <f t="shared" si="22"/>
        <v>6</v>
      </c>
      <c r="Q253" s="291">
        <v>0</v>
      </c>
      <c r="R253" s="323">
        <v>0</v>
      </c>
      <c r="S253" s="291">
        <v>0</v>
      </c>
      <c r="T253" s="178">
        <v>0</v>
      </c>
      <c r="U253" s="291"/>
      <c r="V253" s="177">
        <v>0</v>
      </c>
      <c r="W253" s="327">
        <f t="shared" si="23"/>
        <v>0</v>
      </c>
      <c r="X253" s="195">
        <f t="shared" si="24"/>
        <v>6</v>
      </c>
      <c r="Y253" s="291">
        <v>0</v>
      </c>
      <c r="Z253" s="322">
        <v>0</v>
      </c>
      <c r="AA253" s="291">
        <v>0</v>
      </c>
      <c r="AB253" s="109">
        <v>0</v>
      </c>
      <c r="AC253" s="291">
        <v>0</v>
      </c>
      <c r="AD253" s="322">
        <v>0</v>
      </c>
      <c r="AE253" s="195">
        <f t="shared" si="25"/>
        <v>6</v>
      </c>
    </row>
    <row r="254" spans="1:31" ht="15.75" thickBot="1" x14ac:dyDescent="0.3">
      <c r="A254" s="539"/>
      <c r="B254" s="537"/>
      <c r="C254" s="4" t="s">
        <v>9</v>
      </c>
      <c r="D254" s="111">
        <v>0</v>
      </c>
      <c r="E254" s="109">
        <v>1</v>
      </c>
      <c r="F254" s="109">
        <v>0</v>
      </c>
      <c r="G254" s="154">
        <f t="shared" si="14"/>
        <v>1</v>
      </c>
      <c r="H254" s="109">
        <v>0</v>
      </c>
      <c r="I254" s="178">
        <v>0</v>
      </c>
      <c r="J254" s="109">
        <v>0</v>
      </c>
      <c r="K254" s="215">
        <v>0</v>
      </c>
      <c r="L254" s="174">
        <f t="shared" si="15"/>
        <v>1</v>
      </c>
      <c r="M254" s="254">
        <v>1</v>
      </c>
      <c r="N254" s="177">
        <v>0</v>
      </c>
      <c r="O254" s="256">
        <f t="shared" si="21"/>
        <v>1</v>
      </c>
      <c r="P254" s="257">
        <f t="shared" si="22"/>
        <v>2</v>
      </c>
      <c r="Q254" s="292">
        <v>0</v>
      </c>
      <c r="R254" s="323">
        <v>0</v>
      </c>
      <c r="S254" s="292">
        <v>0</v>
      </c>
      <c r="T254" s="178">
        <v>0</v>
      </c>
      <c r="U254" s="292"/>
      <c r="V254" s="177">
        <v>0</v>
      </c>
      <c r="W254" s="327">
        <f t="shared" si="23"/>
        <v>0</v>
      </c>
      <c r="X254" s="195">
        <f t="shared" si="24"/>
        <v>2</v>
      </c>
      <c r="Y254" s="292">
        <v>0</v>
      </c>
      <c r="Z254" s="322">
        <v>0</v>
      </c>
      <c r="AA254" s="292">
        <v>0</v>
      </c>
      <c r="AB254" s="109">
        <v>0</v>
      </c>
      <c r="AC254" s="292">
        <v>0</v>
      </c>
      <c r="AD254" s="322">
        <v>0</v>
      </c>
      <c r="AE254" s="195">
        <f t="shared" si="25"/>
        <v>2</v>
      </c>
    </row>
    <row r="255" spans="1:31" ht="15" customHeight="1" x14ac:dyDescent="0.25">
      <c r="A255" s="539"/>
      <c r="B255" s="534" t="s">
        <v>215</v>
      </c>
      <c r="C255" s="490"/>
      <c r="D255" s="111">
        <v>0</v>
      </c>
      <c r="E255" s="109">
        <v>1</v>
      </c>
      <c r="F255" s="109">
        <v>0</v>
      </c>
      <c r="G255" s="154">
        <f t="shared" si="14"/>
        <v>1</v>
      </c>
      <c r="H255" s="109">
        <v>1</v>
      </c>
      <c r="I255" s="178">
        <v>0</v>
      </c>
      <c r="J255" s="109">
        <v>0</v>
      </c>
      <c r="K255" s="215">
        <v>0</v>
      </c>
      <c r="L255" s="174">
        <f t="shared" si="15"/>
        <v>2</v>
      </c>
      <c r="M255" s="254">
        <v>1</v>
      </c>
      <c r="N255" s="177">
        <v>0</v>
      </c>
      <c r="O255" s="256">
        <f t="shared" si="21"/>
        <v>2</v>
      </c>
      <c r="P255" s="257">
        <f t="shared" si="22"/>
        <v>3</v>
      </c>
      <c r="Q255" s="199">
        <v>0</v>
      </c>
      <c r="R255" s="323">
        <v>0</v>
      </c>
      <c r="S255" s="199">
        <v>0</v>
      </c>
      <c r="T255" s="178">
        <v>0</v>
      </c>
      <c r="U255" s="199">
        <v>0</v>
      </c>
      <c r="V255" s="177">
        <v>0</v>
      </c>
      <c r="W255" s="327">
        <f t="shared" si="23"/>
        <v>0</v>
      </c>
      <c r="X255" s="195">
        <f t="shared" si="24"/>
        <v>3</v>
      </c>
      <c r="Y255" s="199">
        <f t="shared" ref="Y255:Y257" si="35">Y246+Y249+Y252</f>
        <v>0</v>
      </c>
      <c r="Z255" s="322">
        <v>0</v>
      </c>
      <c r="AA255" s="199">
        <f t="shared" ref="AA255:AA257" si="36">AA246+AA249+AA252</f>
        <v>0</v>
      </c>
      <c r="AB255" s="109">
        <v>0</v>
      </c>
      <c r="AC255" s="199">
        <f t="shared" ref="AC255:AC257" si="37">AC246+AC249+AC252</f>
        <v>0</v>
      </c>
      <c r="AD255" s="322">
        <v>0</v>
      </c>
      <c r="AE255" s="195">
        <f t="shared" si="25"/>
        <v>3</v>
      </c>
    </row>
    <row r="256" spans="1:31" x14ac:dyDescent="0.25">
      <c r="A256" s="539"/>
      <c r="B256" s="535" t="s">
        <v>216</v>
      </c>
      <c r="C256" s="491"/>
      <c r="D256" s="111">
        <v>2</v>
      </c>
      <c r="E256" s="109">
        <v>3</v>
      </c>
      <c r="F256" s="109">
        <v>0</v>
      </c>
      <c r="G256" s="154">
        <f t="shared" si="14"/>
        <v>5</v>
      </c>
      <c r="H256" s="109">
        <v>2</v>
      </c>
      <c r="I256" s="178">
        <v>0</v>
      </c>
      <c r="J256" s="109">
        <v>0</v>
      </c>
      <c r="K256" s="215">
        <v>0</v>
      </c>
      <c r="L256" s="174">
        <f t="shared" si="15"/>
        <v>7</v>
      </c>
      <c r="M256" s="254">
        <v>0</v>
      </c>
      <c r="N256" s="177">
        <v>0</v>
      </c>
      <c r="O256" s="256">
        <f t="shared" si="21"/>
        <v>2</v>
      </c>
      <c r="P256" s="257">
        <f t="shared" si="22"/>
        <v>7</v>
      </c>
      <c r="Q256" s="109">
        <v>0</v>
      </c>
      <c r="R256" s="323">
        <v>0</v>
      </c>
      <c r="S256" s="109">
        <v>0</v>
      </c>
      <c r="T256" s="178">
        <v>0</v>
      </c>
      <c r="U256" s="109">
        <v>0</v>
      </c>
      <c r="V256" s="177">
        <v>0</v>
      </c>
      <c r="W256" s="327">
        <f t="shared" si="23"/>
        <v>0</v>
      </c>
      <c r="X256" s="195">
        <f t="shared" si="24"/>
        <v>7</v>
      </c>
      <c r="Y256" s="109">
        <f t="shared" si="35"/>
        <v>0</v>
      </c>
      <c r="Z256" s="322">
        <v>0</v>
      </c>
      <c r="AA256" s="109">
        <f t="shared" si="36"/>
        <v>0</v>
      </c>
      <c r="AB256" s="109">
        <v>0</v>
      </c>
      <c r="AC256" s="109">
        <f t="shared" si="37"/>
        <v>0</v>
      </c>
      <c r="AD256" s="322">
        <v>0</v>
      </c>
      <c r="AE256" s="195">
        <f t="shared" si="25"/>
        <v>7</v>
      </c>
    </row>
    <row r="257" spans="1:31" ht="15.75" thickBot="1" x14ac:dyDescent="0.3">
      <c r="A257" s="540"/>
      <c r="B257" s="536" t="s">
        <v>217</v>
      </c>
      <c r="C257" s="492"/>
      <c r="D257" s="111">
        <v>0</v>
      </c>
      <c r="E257" s="109">
        <v>1</v>
      </c>
      <c r="F257" s="109">
        <v>0</v>
      </c>
      <c r="G257" s="154">
        <f t="shared" si="14"/>
        <v>1</v>
      </c>
      <c r="H257" s="109">
        <v>0</v>
      </c>
      <c r="I257" s="178">
        <v>0</v>
      </c>
      <c r="J257" s="109">
        <v>0</v>
      </c>
      <c r="K257" s="215">
        <v>0</v>
      </c>
      <c r="L257" s="174">
        <f t="shared" si="15"/>
        <v>1</v>
      </c>
      <c r="M257" s="254">
        <v>1</v>
      </c>
      <c r="N257" s="177">
        <v>0</v>
      </c>
      <c r="O257" s="256">
        <f t="shared" si="21"/>
        <v>1</v>
      </c>
      <c r="P257" s="257">
        <f t="shared" si="22"/>
        <v>2</v>
      </c>
      <c r="Q257" s="109">
        <v>0</v>
      </c>
      <c r="R257" s="323">
        <v>0</v>
      </c>
      <c r="S257" s="109">
        <v>0</v>
      </c>
      <c r="T257" s="178">
        <v>0</v>
      </c>
      <c r="U257" s="109">
        <v>0</v>
      </c>
      <c r="V257" s="177">
        <v>0</v>
      </c>
      <c r="W257" s="327">
        <f t="shared" si="23"/>
        <v>0</v>
      </c>
      <c r="X257" s="195">
        <f t="shared" si="24"/>
        <v>2</v>
      </c>
      <c r="Y257" s="109">
        <f t="shared" si="35"/>
        <v>0</v>
      </c>
      <c r="Z257" s="322">
        <v>0</v>
      </c>
      <c r="AA257" s="109">
        <f t="shared" si="36"/>
        <v>0</v>
      </c>
      <c r="AB257" s="109">
        <v>0</v>
      </c>
      <c r="AC257" s="109">
        <f t="shared" si="37"/>
        <v>0</v>
      </c>
      <c r="AD257" s="322">
        <v>0</v>
      </c>
      <c r="AE257" s="195">
        <f t="shared" si="25"/>
        <v>2</v>
      </c>
    </row>
    <row r="258" spans="1:31" ht="15" customHeight="1" x14ac:dyDescent="0.25">
      <c r="A258" s="538" t="s">
        <v>218</v>
      </c>
      <c r="B258" s="590" t="s">
        <v>219</v>
      </c>
      <c r="C258" s="232" t="s">
        <v>7</v>
      </c>
      <c r="D258" s="111">
        <v>0</v>
      </c>
      <c r="E258" s="109">
        <v>0</v>
      </c>
      <c r="F258" s="109">
        <v>0</v>
      </c>
      <c r="G258" s="154">
        <f t="shared" ref="G258:G372" si="38">D258+E258+F258</f>
        <v>0</v>
      </c>
      <c r="H258" s="109">
        <v>0</v>
      </c>
      <c r="I258" s="178">
        <v>0</v>
      </c>
      <c r="J258" s="109">
        <v>0</v>
      </c>
      <c r="K258" s="215">
        <v>0</v>
      </c>
      <c r="L258" s="174">
        <f t="shared" ref="L258:L372" si="39">D258+E258+F258+H258+J258</f>
        <v>0</v>
      </c>
      <c r="M258" s="254">
        <v>0</v>
      </c>
      <c r="N258" s="177">
        <v>0</v>
      </c>
      <c r="O258" s="256">
        <f t="shared" si="21"/>
        <v>0</v>
      </c>
      <c r="P258" s="257">
        <f t="shared" si="22"/>
        <v>0</v>
      </c>
      <c r="Q258" s="298"/>
      <c r="R258" s="323">
        <v>0</v>
      </c>
      <c r="S258" s="298"/>
      <c r="T258" s="178">
        <v>0</v>
      </c>
      <c r="U258" s="298"/>
      <c r="V258" s="177">
        <v>0</v>
      </c>
      <c r="W258" s="327">
        <f t="shared" si="23"/>
        <v>0</v>
      </c>
      <c r="X258" s="195">
        <f t="shared" si="24"/>
        <v>0</v>
      </c>
      <c r="Y258" s="365"/>
      <c r="Z258" s="322">
        <v>0</v>
      </c>
      <c r="AA258" s="365"/>
      <c r="AB258" s="109">
        <v>0</v>
      </c>
      <c r="AC258" s="365"/>
      <c r="AD258" s="322">
        <v>0</v>
      </c>
      <c r="AE258" s="195">
        <f t="shared" si="25"/>
        <v>0</v>
      </c>
    </row>
    <row r="259" spans="1:31" ht="15" customHeight="1" x14ac:dyDescent="0.25">
      <c r="A259" s="539"/>
      <c r="B259" s="591"/>
      <c r="C259" s="233" t="s">
        <v>8</v>
      </c>
      <c r="D259" s="111">
        <v>0</v>
      </c>
      <c r="E259" s="109">
        <v>0</v>
      </c>
      <c r="F259" s="109">
        <v>0</v>
      </c>
      <c r="G259" s="154">
        <f t="shared" si="38"/>
        <v>0</v>
      </c>
      <c r="H259" s="109">
        <v>0</v>
      </c>
      <c r="I259" s="178">
        <v>0</v>
      </c>
      <c r="J259" s="109">
        <v>0</v>
      </c>
      <c r="K259" s="215">
        <v>0</v>
      </c>
      <c r="L259" s="174">
        <f t="shared" si="39"/>
        <v>0</v>
      </c>
      <c r="M259" s="254">
        <v>0</v>
      </c>
      <c r="N259" s="177">
        <v>0</v>
      </c>
      <c r="O259" s="256">
        <f t="shared" si="21"/>
        <v>0</v>
      </c>
      <c r="P259" s="257">
        <f t="shared" si="22"/>
        <v>0</v>
      </c>
      <c r="Q259" s="299"/>
      <c r="R259" s="323">
        <v>0</v>
      </c>
      <c r="S259" s="299"/>
      <c r="T259" s="178">
        <v>0</v>
      </c>
      <c r="U259" s="299"/>
      <c r="V259" s="177">
        <v>0</v>
      </c>
      <c r="W259" s="327">
        <f t="shared" si="23"/>
        <v>0</v>
      </c>
      <c r="X259" s="195">
        <f t="shared" si="24"/>
        <v>0</v>
      </c>
      <c r="Y259" s="366"/>
      <c r="Z259" s="322">
        <v>0</v>
      </c>
      <c r="AA259" s="366"/>
      <c r="AB259" s="109">
        <v>0</v>
      </c>
      <c r="AC259" s="366"/>
      <c r="AD259" s="322">
        <v>0</v>
      </c>
      <c r="AE259" s="195">
        <f t="shared" si="25"/>
        <v>0</v>
      </c>
    </row>
    <row r="260" spans="1:31" ht="15.75" customHeight="1" thickBot="1" x14ac:dyDescent="0.3">
      <c r="A260" s="539"/>
      <c r="B260" s="592"/>
      <c r="C260" s="234" t="s">
        <v>9</v>
      </c>
      <c r="D260" s="111">
        <v>0</v>
      </c>
      <c r="E260" s="109">
        <v>0</v>
      </c>
      <c r="F260" s="109">
        <v>0</v>
      </c>
      <c r="G260" s="154">
        <f t="shared" si="38"/>
        <v>0</v>
      </c>
      <c r="H260" s="109">
        <v>0</v>
      </c>
      <c r="I260" s="178">
        <v>0</v>
      </c>
      <c r="J260" s="109">
        <v>0</v>
      </c>
      <c r="K260" s="215">
        <v>0</v>
      </c>
      <c r="L260" s="174">
        <f t="shared" si="39"/>
        <v>0</v>
      </c>
      <c r="M260" s="254">
        <v>0</v>
      </c>
      <c r="N260" s="177">
        <v>0</v>
      </c>
      <c r="O260" s="256">
        <f t="shared" si="21"/>
        <v>0</v>
      </c>
      <c r="P260" s="257">
        <f t="shared" si="22"/>
        <v>0</v>
      </c>
      <c r="Q260" s="300"/>
      <c r="R260" s="323">
        <v>0</v>
      </c>
      <c r="S260" s="300"/>
      <c r="T260" s="178">
        <v>0</v>
      </c>
      <c r="U260" s="300"/>
      <c r="V260" s="177">
        <v>0</v>
      </c>
      <c r="W260" s="327">
        <f t="shared" si="23"/>
        <v>0</v>
      </c>
      <c r="X260" s="195">
        <f t="shared" si="24"/>
        <v>0</v>
      </c>
      <c r="Y260" s="367"/>
      <c r="Z260" s="322">
        <v>0</v>
      </c>
      <c r="AA260" s="367"/>
      <c r="AB260" s="109">
        <v>0</v>
      </c>
      <c r="AC260" s="367"/>
      <c r="AD260" s="322">
        <v>0</v>
      </c>
      <c r="AE260" s="195">
        <f t="shared" si="25"/>
        <v>0</v>
      </c>
    </row>
    <row r="261" spans="1:31" ht="15" customHeight="1" x14ac:dyDescent="0.25">
      <c r="A261" s="539"/>
      <c r="B261" s="555" t="s">
        <v>220</v>
      </c>
      <c r="C261" s="3" t="s">
        <v>7</v>
      </c>
      <c r="D261" s="111">
        <v>0</v>
      </c>
      <c r="E261" s="109">
        <v>0</v>
      </c>
      <c r="F261" s="109">
        <v>0</v>
      </c>
      <c r="G261" s="154">
        <f t="shared" si="38"/>
        <v>0</v>
      </c>
      <c r="H261" s="109">
        <v>0</v>
      </c>
      <c r="I261" s="178">
        <v>0</v>
      </c>
      <c r="J261" s="109">
        <v>0</v>
      </c>
      <c r="K261" s="215">
        <v>0</v>
      </c>
      <c r="L261" s="174">
        <f t="shared" si="39"/>
        <v>0</v>
      </c>
      <c r="M261" s="254">
        <v>0</v>
      </c>
      <c r="N261" s="177">
        <v>0</v>
      </c>
      <c r="O261" s="256">
        <f t="shared" si="21"/>
        <v>0</v>
      </c>
      <c r="P261" s="257">
        <f t="shared" si="22"/>
        <v>0</v>
      </c>
      <c r="Q261" s="294">
        <v>0</v>
      </c>
      <c r="R261" s="323">
        <v>0</v>
      </c>
      <c r="S261" s="294">
        <v>0</v>
      </c>
      <c r="T261" s="178">
        <v>0</v>
      </c>
      <c r="U261" s="294">
        <v>0</v>
      </c>
      <c r="V261" s="177">
        <v>0</v>
      </c>
      <c r="W261" s="327">
        <f t="shared" si="23"/>
        <v>0</v>
      </c>
      <c r="X261" s="195">
        <f t="shared" si="24"/>
        <v>0</v>
      </c>
      <c r="Y261" s="294">
        <v>0</v>
      </c>
      <c r="Z261" s="322">
        <v>0</v>
      </c>
      <c r="AA261" s="294">
        <v>0</v>
      </c>
      <c r="AB261" s="109">
        <v>0</v>
      </c>
      <c r="AC261" s="294">
        <v>0</v>
      </c>
      <c r="AD261" s="322">
        <v>0</v>
      </c>
      <c r="AE261" s="195">
        <f t="shared" si="25"/>
        <v>0</v>
      </c>
    </row>
    <row r="262" spans="1:31" ht="15" customHeight="1" x14ac:dyDescent="0.25">
      <c r="A262" s="539"/>
      <c r="B262" s="556"/>
      <c r="C262" s="3" t="s">
        <v>8</v>
      </c>
      <c r="D262" s="111">
        <v>0</v>
      </c>
      <c r="E262" s="109">
        <v>0</v>
      </c>
      <c r="F262" s="109">
        <v>0</v>
      </c>
      <c r="G262" s="154">
        <f t="shared" si="38"/>
        <v>0</v>
      </c>
      <c r="H262" s="109">
        <v>0</v>
      </c>
      <c r="I262" s="178">
        <v>0</v>
      </c>
      <c r="J262" s="109">
        <v>0</v>
      </c>
      <c r="K262" s="215">
        <v>0</v>
      </c>
      <c r="L262" s="174">
        <f t="shared" si="39"/>
        <v>0</v>
      </c>
      <c r="M262" s="254">
        <v>0</v>
      </c>
      <c r="N262" s="177">
        <v>0</v>
      </c>
      <c r="O262" s="256">
        <f t="shared" si="21"/>
        <v>0</v>
      </c>
      <c r="P262" s="257">
        <f t="shared" si="22"/>
        <v>0</v>
      </c>
      <c r="Q262" s="294">
        <v>0</v>
      </c>
      <c r="R262" s="323">
        <v>0</v>
      </c>
      <c r="S262" s="294">
        <v>0</v>
      </c>
      <c r="T262" s="178">
        <v>0</v>
      </c>
      <c r="U262" s="294"/>
      <c r="V262" s="177">
        <v>0</v>
      </c>
      <c r="W262" s="327">
        <f t="shared" ref="W262:W343" si="40">V262+U262+T262+S262+R262+Q262</f>
        <v>0</v>
      </c>
      <c r="X262" s="195">
        <f t="shared" ref="X262:X343" si="41">D262+E262+F262+H262+I262+J262+K262+M262+N262+Q262+R262+S262+T262+U262+V262</f>
        <v>0</v>
      </c>
      <c r="Y262" s="294">
        <v>0</v>
      </c>
      <c r="Z262" s="322">
        <v>0</v>
      </c>
      <c r="AA262" s="294">
        <v>0</v>
      </c>
      <c r="AB262" s="109">
        <v>0</v>
      </c>
      <c r="AC262" s="294">
        <v>0</v>
      </c>
      <c r="AD262" s="322">
        <v>0</v>
      </c>
      <c r="AE262" s="195">
        <f t="shared" ref="AE262:AE325" si="42">D262+E262+F262+H262+I262+J262+K262+M262+N262+Q262+R262+S262+T262+U262+V262+Y262+Z262+AA262+AB262+AC262+AD262</f>
        <v>0</v>
      </c>
    </row>
    <row r="263" spans="1:31" ht="15.75" customHeight="1" thickBot="1" x14ac:dyDescent="0.3">
      <c r="A263" s="539"/>
      <c r="B263" s="557"/>
      <c r="C263" s="4" t="s">
        <v>9</v>
      </c>
      <c r="D263" s="111">
        <v>0</v>
      </c>
      <c r="E263" s="109">
        <v>0</v>
      </c>
      <c r="F263" s="109">
        <v>0</v>
      </c>
      <c r="G263" s="154">
        <f t="shared" si="38"/>
        <v>0</v>
      </c>
      <c r="H263" s="109">
        <v>0</v>
      </c>
      <c r="I263" s="178">
        <v>0</v>
      </c>
      <c r="J263" s="109">
        <v>0</v>
      </c>
      <c r="K263" s="215">
        <v>0</v>
      </c>
      <c r="L263" s="174">
        <f t="shared" si="39"/>
        <v>0</v>
      </c>
      <c r="M263" s="254">
        <v>0</v>
      </c>
      <c r="N263" s="177">
        <v>0</v>
      </c>
      <c r="O263" s="256">
        <f t="shared" si="21"/>
        <v>0</v>
      </c>
      <c r="P263" s="257">
        <f t="shared" si="22"/>
        <v>0</v>
      </c>
      <c r="Q263" s="294">
        <v>0</v>
      </c>
      <c r="R263" s="323">
        <v>0</v>
      </c>
      <c r="S263" s="294">
        <v>0</v>
      </c>
      <c r="T263" s="178">
        <v>0</v>
      </c>
      <c r="U263" s="294"/>
      <c r="V263" s="177">
        <v>0</v>
      </c>
      <c r="W263" s="327">
        <f t="shared" si="40"/>
        <v>0</v>
      </c>
      <c r="X263" s="195">
        <f t="shared" si="41"/>
        <v>0</v>
      </c>
      <c r="Y263" s="294">
        <v>0</v>
      </c>
      <c r="Z263" s="322">
        <v>0</v>
      </c>
      <c r="AA263" s="294">
        <v>0</v>
      </c>
      <c r="AB263" s="109">
        <v>0</v>
      </c>
      <c r="AC263" s="294">
        <v>0</v>
      </c>
      <c r="AD263" s="322">
        <v>0</v>
      </c>
      <c r="AE263" s="195">
        <f t="shared" si="42"/>
        <v>0</v>
      </c>
    </row>
    <row r="264" spans="1:31" ht="15" customHeight="1" x14ac:dyDescent="0.25">
      <c r="A264" s="539"/>
      <c r="B264" s="555" t="s">
        <v>757</v>
      </c>
      <c r="C264" s="3" t="s">
        <v>7</v>
      </c>
      <c r="D264" s="111"/>
      <c r="E264" s="109"/>
      <c r="F264" s="109"/>
      <c r="G264" s="223"/>
      <c r="H264" s="109"/>
      <c r="I264" s="178"/>
      <c r="J264" s="109"/>
      <c r="K264" s="215"/>
      <c r="L264" s="227"/>
      <c r="M264" s="254">
        <v>0</v>
      </c>
      <c r="N264" s="177">
        <v>0</v>
      </c>
      <c r="O264" s="256">
        <f t="shared" si="21"/>
        <v>0</v>
      </c>
      <c r="P264" s="257">
        <f t="shared" si="22"/>
        <v>0</v>
      </c>
      <c r="Q264" s="294">
        <v>0</v>
      </c>
      <c r="R264" s="323">
        <v>0</v>
      </c>
      <c r="S264" s="294">
        <v>0</v>
      </c>
      <c r="T264" s="178">
        <v>0</v>
      </c>
      <c r="U264" s="294">
        <v>0</v>
      </c>
      <c r="V264" s="177">
        <v>0</v>
      </c>
      <c r="W264" s="327">
        <f t="shared" si="40"/>
        <v>0</v>
      </c>
      <c r="X264" s="195">
        <f t="shared" si="41"/>
        <v>0</v>
      </c>
      <c r="Y264" s="294">
        <v>0</v>
      </c>
      <c r="Z264" s="322">
        <v>0</v>
      </c>
      <c r="AA264" s="294">
        <v>0</v>
      </c>
      <c r="AB264" s="109">
        <v>0</v>
      </c>
      <c r="AC264" s="294">
        <v>0</v>
      </c>
      <c r="AD264" s="322">
        <v>0</v>
      </c>
      <c r="AE264" s="195">
        <f t="shared" si="42"/>
        <v>0</v>
      </c>
    </row>
    <row r="265" spans="1:31" ht="15" customHeight="1" x14ac:dyDescent="0.25">
      <c r="A265" s="539"/>
      <c r="B265" s="556"/>
      <c r="C265" s="3" t="s">
        <v>8</v>
      </c>
      <c r="D265" s="111"/>
      <c r="E265" s="109"/>
      <c r="F265" s="109"/>
      <c r="G265" s="223"/>
      <c r="H265" s="109"/>
      <c r="I265" s="178"/>
      <c r="J265" s="109"/>
      <c r="K265" s="215"/>
      <c r="L265" s="227"/>
      <c r="M265" s="254">
        <v>0</v>
      </c>
      <c r="N265" s="177">
        <v>0</v>
      </c>
      <c r="O265" s="256">
        <f t="shared" si="21"/>
        <v>0</v>
      </c>
      <c r="P265" s="257">
        <f t="shared" si="22"/>
        <v>0</v>
      </c>
      <c r="Q265" s="294">
        <v>0</v>
      </c>
      <c r="R265" s="323">
        <v>0</v>
      </c>
      <c r="S265" s="294">
        <v>0</v>
      </c>
      <c r="T265" s="178">
        <v>0</v>
      </c>
      <c r="U265" s="294"/>
      <c r="V265" s="177">
        <v>0</v>
      </c>
      <c r="W265" s="327">
        <f t="shared" si="40"/>
        <v>0</v>
      </c>
      <c r="X265" s="195">
        <f t="shared" si="41"/>
        <v>0</v>
      </c>
      <c r="Y265" s="294">
        <v>0</v>
      </c>
      <c r="Z265" s="322">
        <v>0</v>
      </c>
      <c r="AA265" s="294">
        <v>0</v>
      </c>
      <c r="AB265" s="109">
        <v>0</v>
      </c>
      <c r="AC265" s="294">
        <v>0</v>
      </c>
      <c r="AD265" s="322">
        <v>0</v>
      </c>
      <c r="AE265" s="195">
        <f t="shared" si="42"/>
        <v>0</v>
      </c>
    </row>
    <row r="266" spans="1:31" ht="15.75" customHeight="1" thickBot="1" x14ac:dyDescent="0.3">
      <c r="A266" s="539"/>
      <c r="B266" s="557"/>
      <c r="C266" s="4" t="s">
        <v>9</v>
      </c>
      <c r="D266" s="111"/>
      <c r="E266" s="109"/>
      <c r="F266" s="109"/>
      <c r="G266" s="223"/>
      <c r="H266" s="109"/>
      <c r="I266" s="178"/>
      <c r="J266" s="109"/>
      <c r="K266" s="215"/>
      <c r="L266" s="227"/>
      <c r="M266" s="254">
        <v>0</v>
      </c>
      <c r="N266" s="177">
        <v>0</v>
      </c>
      <c r="O266" s="256">
        <f t="shared" si="21"/>
        <v>0</v>
      </c>
      <c r="P266" s="257">
        <f t="shared" si="22"/>
        <v>0</v>
      </c>
      <c r="Q266" s="294">
        <v>0</v>
      </c>
      <c r="R266" s="323">
        <v>0</v>
      </c>
      <c r="S266" s="294">
        <v>0</v>
      </c>
      <c r="T266" s="178">
        <v>0</v>
      </c>
      <c r="U266" s="294"/>
      <c r="V266" s="177">
        <v>0</v>
      </c>
      <c r="W266" s="327">
        <f t="shared" si="40"/>
        <v>0</v>
      </c>
      <c r="X266" s="195">
        <f t="shared" si="41"/>
        <v>0</v>
      </c>
      <c r="Y266" s="294">
        <v>0</v>
      </c>
      <c r="Z266" s="322">
        <v>0</v>
      </c>
      <c r="AA266" s="294">
        <v>0</v>
      </c>
      <c r="AB266" s="109">
        <v>0</v>
      </c>
      <c r="AC266" s="294">
        <v>0</v>
      </c>
      <c r="AD266" s="322">
        <v>0</v>
      </c>
      <c r="AE266" s="195">
        <f t="shared" si="42"/>
        <v>0</v>
      </c>
    </row>
    <row r="267" spans="1:31" ht="15" customHeight="1" x14ac:dyDescent="0.25">
      <c r="A267" s="539"/>
      <c r="B267" s="555" t="s">
        <v>758</v>
      </c>
      <c r="C267" s="3" t="s">
        <v>7</v>
      </c>
      <c r="D267" s="111"/>
      <c r="E267" s="109"/>
      <c r="F267" s="109"/>
      <c r="G267" s="223"/>
      <c r="H267" s="109"/>
      <c r="I267" s="178"/>
      <c r="J267" s="109"/>
      <c r="K267" s="215"/>
      <c r="L267" s="227"/>
      <c r="M267" s="254">
        <v>0</v>
      </c>
      <c r="N267" s="177">
        <v>0</v>
      </c>
      <c r="O267" s="256">
        <f t="shared" si="21"/>
        <v>0</v>
      </c>
      <c r="P267" s="257">
        <f t="shared" si="22"/>
        <v>0</v>
      </c>
      <c r="Q267" s="294">
        <v>0</v>
      </c>
      <c r="R267" s="323">
        <v>0</v>
      </c>
      <c r="S267" s="294">
        <v>0</v>
      </c>
      <c r="T267" s="178">
        <v>0</v>
      </c>
      <c r="U267" s="294">
        <v>0</v>
      </c>
      <c r="V267" s="177">
        <v>0</v>
      </c>
      <c r="W267" s="327">
        <f t="shared" si="40"/>
        <v>0</v>
      </c>
      <c r="X267" s="195">
        <f t="shared" si="41"/>
        <v>0</v>
      </c>
      <c r="Y267" s="294">
        <v>0</v>
      </c>
      <c r="Z267" s="322">
        <v>0</v>
      </c>
      <c r="AA267" s="294">
        <v>0</v>
      </c>
      <c r="AB267" s="109">
        <v>0</v>
      </c>
      <c r="AC267" s="294">
        <v>0</v>
      </c>
      <c r="AD267" s="322">
        <v>0</v>
      </c>
      <c r="AE267" s="195">
        <f t="shared" si="42"/>
        <v>0</v>
      </c>
    </row>
    <row r="268" spans="1:31" ht="15" customHeight="1" x14ac:dyDescent="0.25">
      <c r="A268" s="539"/>
      <c r="B268" s="556"/>
      <c r="C268" s="3" t="s">
        <v>8</v>
      </c>
      <c r="D268" s="111"/>
      <c r="E268" s="109"/>
      <c r="F268" s="109"/>
      <c r="G268" s="223"/>
      <c r="H268" s="109"/>
      <c r="I268" s="178"/>
      <c r="J268" s="109"/>
      <c r="K268" s="215"/>
      <c r="L268" s="227"/>
      <c r="M268" s="254">
        <v>0</v>
      </c>
      <c r="N268" s="177">
        <v>0</v>
      </c>
      <c r="O268" s="256">
        <f t="shared" ref="O268:O349" si="43">H268+I268+J268+K268+M268+N268</f>
        <v>0</v>
      </c>
      <c r="P268" s="257">
        <f t="shared" ref="P268:P349" si="44">D268+E268+F268+H268+I268+J268+K268+M268+N268</f>
        <v>0</v>
      </c>
      <c r="Q268" s="294">
        <v>0</v>
      </c>
      <c r="R268" s="323">
        <v>0</v>
      </c>
      <c r="S268" s="294">
        <v>0</v>
      </c>
      <c r="T268" s="178">
        <v>0</v>
      </c>
      <c r="U268" s="294"/>
      <c r="V268" s="177">
        <v>0</v>
      </c>
      <c r="W268" s="327">
        <f t="shared" si="40"/>
        <v>0</v>
      </c>
      <c r="X268" s="195">
        <f t="shared" si="41"/>
        <v>0</v>
      </c>
      <c r="Y268" s="294">
        <v>0</v>
      </c>
      <c r="Z268" s="322">
        <v>0</v>
      </c>
      <c r="AA268" s="294">
        <v>0</v>
      </c>
      <c r="AB268" s="109">
        <v>0</v>
      </c>
      <c r="AC268" s="294">
        <v>0</v>
      </c>
      <c r="AD268" s="322">
        <v>0</v>
      </c>
      <c r="AE268" s="195">
        <f t="shared" si="42"/>
        <v>0</v>
      </c>
    </row>
    <row r="269" spans="1:31" ht="15.75" customHeight="1" thickBot="1" x14ac:dyDescent="0.3">
      <c r="A269" s="539"/>
      <c r="B269" s="557"/>
      <c r="C269" s="4" t="s">
        <v>9</v>
      </c>
      <c r="D269" s="111"/>
      <c r="E269" s="109"/>
      <c r="F269" s="109"/>
      <c r="G269" s="223"/>
      <c r="H269" s="109"/>
      <c r="I269" s="178"/>
      <c r="J269" s="109"/>
      <c r="K269" s="215"/>
      <c r="L269" s="227"/>
      <c r="M269" s="254">
        <v>0</v>
      </c>
      <c r="N269" s="177">
        <v>0</v>
      </c>
      <c r="O269" s="256">
        <f t="shared" si="43"/>
        <v>0</v>
      </c>
      <c r="P269" s="257">
        <f t="shared" si="44"/>
        <v>0</v>
      </c>
      <c r="Q269" s="294">
        <v>0</v>
      </c>
      <c r="R269" s="323">
        <v>0</v>
      </c>
      <c r="S269" s="294">
        <v>0</v>
      </c>
      <c r="T269" s="178">
        <v>0</v>
      </c>
      <c r="U269" s="294"/>
      <c r="V269" s="177">
        <v>0</v>
      </c>
      <c r="W269" s="327">
        <f t="shared" si="40"/>
        <v>0</v>
      </c>
      <c r="X269" s="195">
        <f t="shared" si="41"/>
        <v>0</v>
      </c>
      <c r="Y269" s="294">
        <v>0</v>
      </c>
      <c r="Z269" s="322">
        <v>0</v>
      </c>
      <c r="AA269" s="294">
        <v>0</v>
      </c>
      <c r="AB269" s="109">
        <v>0</v>
      </c>
      <c r="AC269" s="294">
        <v>0</v>
      </c>
      <c r="AD269" s="322">
        <v>0</v>
      </c>
      <c r="AE269" s="195">
        <f t="shared" si="42"/>
        <v>0</v>
      </c>
    </row>
    <row r="270" spans="1:31" ht="15" customHeight="1" x14ac:dyDescent="0.25">
      <c r="A270" s="539"/>
      <c r="B270" s="555" t="s">
        <v>759</v>
      </c>
      <c r="C270" s="3" t="s">
        <v>7</v>
      </c>
      <c r="D270" s="111"/>
      <c r="E270" s="109"/>
      <c r="F270" s="109"/>
      <c r="G270" s="223"/>
      <c r="H270" s="109"/>
      <c r="I270" s="178"/>
      <c r="J270" s="109"/>
      <c r="K270" s="215"/>
      <c r="L270" s="227"/>
      <c r="M270" s="254">
        <v>0</v>
      </c>
      <c r="N270" s="177">
        <v>0</v>
      </c>
      <c r="O270" s="256">
        <f t="shared" si="43"/>
        <v>0</v>
      </c>
      <c r="P270" s="257">
        <f t="shared" si="44"/>
        <v>0</v>
      </c>
      <c r="Q270" s="294">
        <v>0</v>
      </c>
      <c r="R270" s="323">
        <v>0</v>
      </c>
      <c r="S270" s="294">
        <v>0</v>
      </c>
      <c r="T270" s="178">
        <v>0</v>
      </c>
      <c r="U270" s="294">
        <v>0</v>
      </c>
      <c r="V270" s="177">
        <v>0</v>
      </c>
      <c r="W270" s="327">
        <f t="shared" si="40"/>
        <v>0</v>
      </c>
      <c r="X270" s="195">
        <f t="shared" si="41"/>
        <v>0</v>
      </c>
      <c r="Y270" s="294">
        <v>0</v>
      </c>
      <c r="Z270" s="322">
        <v>0</v>
      </c>
      <c r="AA270" s="294">
        <v>0</v>
      </c>
      <c r="AB270" s="109">
        <v>0</v>
      </c>
      <c r="AC270" s="294">
        <v>0</v>
      </c>
      <c r="AD270" s="322">
        <v>0</v>
      </c>
      <c r="AE270" s="195">
        <f t="shared" si="42"/>
        <v>0</v>
      </c>
    </row>
    <row r="271" spans="1:31" ht="15" customHeight="1" x14ac:dyDescent="0.25">
      <c r="A271" s="539"/>
      <c r="B271" s="556"/>
      <c r="C271" s="3" t="s">
        <v>8</v>
      </c>
      <c r="D271" s="111"/>
      <c r="E271" s="109"/>
      <c r="F271" s="109"/>
      <c r="G271" s="223"/>
      <c r="H271" s="109"/>
      <c r="I271" s="178"/>
      <c r="J271" s="109"/>
      <c r="K271" s="215"/>
      <c r="L271" s="227"/>
      <c r="M271" s="254">
        <v>0</v>
      </c>
      <c r="N271" s="177">
        <v>0</v>
      </c>
      <c r="O271" s="256">
        <f t="shared" si="43"/>
        <v>0</v>
      </c>
      <c r="P271" s="257">
        <f t="shared" si="44"/>
        <v>0</v>
      </c>
      <c r="Q271" s="294">
        <v>0</v>
      </c>
      <c r="R271" s="323">
        <v>0</v>
      </c>
      <c r="S271" s="294">
        <v>0</v>
      </c>
      <c r="T271" s="178">
        <v>0</v>
      </c>
      <c r="U271" s="294"/>
      <c r="V271" s="177">
        <v>0</v>
      </c>
      <c r="W271" s="327">
        <f t="shared" si="40"/>
        <v>0</v>
      </c>
      <c r="X271" s="195">
        <f t="shared" si="41"/>
        <v>0</v>
      </c>
      <c r="Y271" s="294">
        <v>0</v>
      </c>
      <c r="Z271" s="322">
        <v>0</v>
      </c>
      <c r="AA271" s="294">
        <v>0</v>
      </c>
      <c r="AB271" s="109">
        <v>0</v>
      </c>
      <c r="AC271" s="294">
        <v>0</v>
      </c>
      <c r="AD271" s="322">
        <v>0</v>
      </c>
      <c r="AE271" s="195">
        <f t="shared" si="42"/>
        <v>0</v>
      </c>
    </row>
    <row r="272" spans="1:31" ht="15.75" customHeight="1" thickBot="1" x14ac:dyDescent="0.3">
      <c r="A272" s="539"/>
      <c r="B272" s="557"/>
      <c r="C272" s="4" t="s">
        <v>9</v>
      </c>
      <c r="D272" s="111"/>
      <c r="E272" s="109"/>
      <c r="F272" s="109"/>
      <c r="G272" s="223"/>
      <c r="H272" s="109"/>
      <c r="I272" s="178"/>
      <c r="J272" s="109"/>
      <c r="K272" s="215"/>
      <c r="L272" s="227"/>
      <c r="M272" s="254">
        <v>0</v>
      </c>
      <c r="N272" s="177">
        <v>0</v>
      </c>
      <c r="O272" s="256">
        <f t="shared" si="43"/>
        <v>0</v>
      </c>
      <c r="P272" s="257">
        <f t="shared" si="44"/>
        <v>0</v>
      </c>
      <c r="Q272" s="294">
        <v>0</v>
      </c>
      <c r="R272" s="323">
        <v>0</v>
      </c>
      <c r="S272" s="294">
        <v>0</v>
      </c>
      <c r="T272" s="178">
        <v>0</v>
      </c>
      <c r="U272" s="294"/>
      <c r="V272" s="177">
        <v>0</v>
      </c>
      <c r="W272" s="327">
        <f t="shared" si="40"/>
        <v>0</v>
      </c>
      <c r="X272" s="195">
        <f t="shared" si="41"/>
        <v>0</v>
      </c>
      <c r="Y272" s="294">
        <v>0</v>
      </c>
      <c r="Z272" s="322">
        <v>0</v>
      </c>
      <c r="AA272" s="294">
        <v>0</v>
      </c>
      <c r="AB272" s="109">
        <v>0</v>
      </c>
      <c r="AC272" s="294">
        <v>0</v>
      </c>
      <c r="AD272" s="322">
        <v>0</v>
      </c>
      <c r="AE272" s="195">
        <f t="shared" si="42"/>
        <v>0</v>
      </c>
    </row>
    <row r="273" spans="1:31" ht="15" customHeight="1" x14ac:dyDescent="0.25">
      <c r="A273" s="539"/>
      <c r="B273" s="555" t="s">
        <v>760</v>
      </c>
      <c r="C273" s="3" t="s">
        <v>7</v>
      </c>
      <c r="D273" s="111"/>
      <c r="E273" s="109"/>
      <c r="F273" s="109"/>
      <c r="G273" s="223"/>
      <c r="H273" s="109"/>
      <c r="I273" s="178"/>
      <c r="J273" s="109"/>
      <c r="K273" s="215"/>
      <c r="L273" s="227"/>
      <c r="M273" s="254">
        <v>0</v>
      </c>
      <c r="N273" s="177">
        <v>0</v>
      </c>
      <c r="O273" s="256">
        <f t="shared" si="43"/>
        <v>0</v>
      </c>
      <c r="P273" s="257">
        <f t="shared" si="44"/>
        <v>0</v>
      </c>
      <c r="Q273" s="294">
        <v>0</v>
      </c>
      <c r="R273" s="323">
        <v>0</v>
      </c>
      <c r="S273" s="294">
        <v>0</v>
      </c>
      <c r="T273" s="178">
        <v>0</v>
      </c>
      <c r="U273" s="294">
        <v>0</v>
      </c>
      <c r="V273" s="177">
        <v>0</v>
      </c>
      <c r="W273" s="327">
        <f t="shared" si="40"/>
        <v>0</v>
      </c>
      <c r="X273" s="195">
        <f t="shared" si="41"/>
        <v>0</v>
      </c>
      <c r="Y273" s="294">
        <v>0</v>
      </c>
      <c r="Z273" s="322">
        <v>0</v>
      </c>
      <c r="AA273" s="294">
        <v>0</v>
      </c>
      <c r="AB273" s="109">
        <v>0</v>
      </c>
      <c r="AC273" s="294">
        <v>0</v>
      </c>
      <c r="AD273" s="322">
        <v>0</v>
      </c>
      <c r="AE273" s="195">
        <f t="shared" si="42"/>
        <v>0</v>
      </c>
    </row>
    <row r="274" spans="1:31" ht="15" customHeight="1" x14ac:dyDescent="0.25">
      <c r="A274" s="539"/>
      <c r="B274" s="556"/>
      <c r="C274" s="3" t="s">
        <v>8</v>
      </c>
      <c r="D274" s="111"/>
      <c r="E274" s="109"/>
      <c r="F274" s="109"/>
      <c r="G274" s="223"/>
      <c r="H274" s="109"/>
      <c r="I274" s="178"/>
      <c r="J274" s="109"/>
      <c r="K274" s="215"/>
      <c r="L274" s="227"/>
      <c r="M274" s="254">
        <v>0</v>
      </c>
      <c r="N274" s="177">
        <v>0</v>
      </c>
      <c r="O274" s="256">
        <f t="shared" si="43"/>
        <v>0</v>
      </c>
      <c r="P274" s="257">
        <f t="shared" si="44"/>
        <v>0</v>
      </c>
      <c r="Q274" s="294">
        <v>0</v>
      </c>
      <c r="R274" s="323">
        <v>0</v>
      </c>
      <c r="S274" s="294">
        <v>0</v>
      </c>
      <c r="T274" s="178">
        <v>0</v>
      </c>
      <c r="U274" s="294"/>
      <c r="V274" s="177">
        <v>0</v>
      </c>
      <c r="W274" s="327">
        <f t="shared" si="40"/>
        <v>0</v>
      </c>
      <c r="X274" s="195">
        <f t="shared" si="41"/>
        <v>0</v>
      </c>
      <c r="Y274" s="294">
        <v>0</v>
      </c>
      <c r="Z274" s="322">
        <v>0</v>
      </c>
      <c r="AA274" s="294">
        <v>0</v>
      </c>
      <c r="AB274" s="109">
        <v>0</v>
      </c>
      <c r="AC274" s="294">
        <v>0</v>
      </c>
      <c r="AD274" s="322">
        <v>0</v>
      </c>
      <c r="AE274" s="195">
        <f t="shared" si="42"/>
        <v>0</v>
      </c>
    </row>
    <row r="275" spans="1:31" ht="15.75" customHeight="1" thickBot="1" x14ac:dyDescent="0.3">
      <c r="A275" s="539"/>
      <c r="B275" s="557"/>
      <c r="C275" s="4" t="s">
        <v>9</v>
      </c>
      <c r="D275" s="111"/>
      <c r="E275" s="109"/>
      <c r="F275" s="109"/>
      <c r="G275" s="223"/>
      <c r="H275" s="109"/>
      <c r="I275" s="178"/>
      <c r="J275" s="109"/>
      <c r="K275" s="215"/>
      <c r="L275" s="227"/>
      <c r="M275" s="254">
        <v>0</v>
      </c>
      <c r="N275" s="177">
        <v>0</v>
      </c>
      <c r="O275" s="256">
        <f t="shared" si="43"/>
        <v>0</v>
      </c>
      <c r="P275" s="257">
        <f t="shared" si="44"/>
        <v>0</v>
      </c>
      <c r="Q275" s="294">
        <v>0</v>
      </c>
      <c r="R275" s="323">
        <v>0</v>
      </c>
      <c r="S275" s="294">
        <v>0</v>
      </c>
      <c r="T275" s="178">
        <v>0</v>
      </c>
      <c r="U275" s="294"/>
      <c r="V275" s="177">
        <v>0</v>
      </c>
      <c r="W275" s="327">
        <f t="shared" si="40"/>
        <v>0</v>
      </c>
      <c r="X275" s="195">
        <f t="shared" si="41"/>
        <v>0</v>
      </c>
      <c r="Y275" s="294">
        <v>0</v>
      </c>
      <c r="Z275" s="322">
        <v>0</v>
      </c>
      <c r="AA275" s="294">
        <v>0</v>
      </c>
      <c r="AB275" s="109">
        <v>0</v>
      </c>
      <c r="AC275" s="294">
        <v>0</v>
      </c>
      <c r="AD275" s="322">
        <v>0</v>
      </c>
      <c r="AE275" s="195">
        <f t="shared" si="42"/>
        <v>0</v>
      </c>
    </row>
    <row r="276" spans="1:31" ht="15" customHeight="1" x14ac:dyDescent="0.25">
      <c r="A276" s="539"/>
      <c r="B276" s="555" t="s">
        <v>761</v>
      </c>
      <c r="C276" s="3" t="s">
        <v>7</v>
      </c>
      <c r="D276" s="111"/>
      <c r="E276" s="109"/>
      <c r="F276" s="109"/>
      <c r="G276" s="223"/>
      <c r="H276" s="109"/>
      <c r="I276" s="178"/>
      <c r="J276" s="109"/>
      <c r="K276" s="215"/>
      <c r="L276" s="227"/>
      <c r="M276" s="254">
        <v>0</v>
      </c>
      <c r="N276" s="177">
        <v>0</v>
      </c>
      <c r="O276" s="256">
        <f t="shared" si="43"/>
        <v>0</v>
      </c>
      <c r="P276" s="257">
        <f t="shared" si="44"/>
        <v>0</v>
      </c>
      <c r="Q276" s="294">
        <v>0</v>
      </c>
      <c r="R276" s="323">
        <v>0</v>
      </c>
      <c r="S276" s="294">
        <v>0</v>
      </c>
      <c r="T276" s="178">
        <v>0</v>
      </c>
      <c r="U276" s="294">
        <v>0</v>
      </c>
      <c r="V276" s="177">
        <v>0</v>
      </c>
      <c r="W276" s="327">
        <f t="shared" si="40"/>
        <v>0</v>
      </c>
      <c r="X276" s="195">
        <f t="shared" si="41"/>
        <v>0</v>
      </c>
      <c r="Y276" s="294">
        <v>0</v>
      </c>
      <c r="Z276" s="322">
        <v>0</v>
      </c>
      <c r="AA276" s="294">
        <v>0</v>
      </c>
      <c r="AB276" s="109">
        <v>0</v>
      </c>
      <c r="AC276" s="294">
        <v>0</v>
      </c>
      <c r="AD276" s="322">
        <v>0</v>
      </c>
      <c r="AE276" s="195">
        <f t="shared" si="42"/>
        <v>0</v>
      </c>
    </row>
    <row r="277" spans="1:31" ht="15" customHeight="1" x14ac:dyDescent="0.25">
      <c r="A277" s="539"/>
      <c r="B277" s="556"/>
      <c r="C277" s="3" t="s">
        <v>8</v>
      </c>
      <c r="D277" s="111"/>
      <c r="E277" s="109"/>
      <c r="F277" s="109"/>
      <c r="G277" s="223"/>
      <c r="H277" s="109"/>
      <c r="I277" s="178"/>
      <c r="J277" s="109"/>
      <c r="K277" s="215"/>
      <c r="L277" s="227"/>
      <c r="M277" s="254">
        <v>0</v>
      </c>
      <c r="N277" s="177">
        <v>0</v>
      </c>
      <c r="O277" s="256">
        <f t="shared" si="43"/>
        <v>0</v>
      </c>
      <c r="P277" s="257">
        <f t="shared" si="44"/>
        <v>0</v>
      </c>
      <c r="Q277" s="294">
        <v>0</v>
      </c>
      <c r="R277" s="323">
        <v>0</v>
      </c>
      <c r="S277" s="294">
        <v>0</v>
      </c>
      <c r="T277" s="178">
        <v>0</v>
      </c>
      <c r="U277" s="294"/>
      <c r="V277" s="177">
        <v>0</v>
      </c>
      <c r="W277" s="327">
        <f t="shared" si="40"/>
        <v>0</v>
      </c>
      <c r="X277" s="195">
        <f t="shared" si="41"/>
        <v>0</v>
      </c>
      <c r="Y277" s="294">
        <v>0</v>
      </c>
      <c r="Z277" s="322">
        <v>0</v>
      </c>
      <c r="AA277" s="294">
        <v>0</v>
      </c>
      <c r="AB277" s="109">
        <v>0</v>
      </c>
      <c r="AC277" s="294">
        <v>0</v>
      </c>
      <c r="AD277" s="322">
        <v>0</v>
      </c>
      <c r="AE277" s="195">
        <f t="shared" si="42"/>
        <v>0</v>
      </c>
    </row>
    <row r="278" spans="1:31" ht="15.75" customHeight="1" thickBot="1" x14ac:dyDescent="0.3">
      <c r="A278" s="539"/>
      <c r="B278" s="557"/>
      <c r="C278" s="4" t="s">
        <v>9</v>
      </c>
      <c r="D278" s="111"/>
      <c r="E278" s="109"/>
      <c r="F278" s="109"/>
      <c r="G278" s="223"/>
      <c r="H278" s="109"/>
      <c r="I278" s="178"/>
      <c r="J278" s="109"/>
      <c r="K278" s="215"/>
      <c r="L278" s="227"/>
      <c r="M278" s="254">
        <v>0</v>
      </c>
      <c r="N278" s="177">
        <v>0</v>
      </c>
      <c r="O278" s="256">
        <f t="shared" si="43"/>
        <v>0</v>
      </c>
      <c r="P278" s="257">
        <f t="shared" si="44"/>
        <v>0</v>
      </c>
      <c r="Q278" s="294">
        <v>0</v>
      </c>
      <c r="R278" s="323">
        <v>0</v>
      </c>
      <c r="S278" s="294">
        <v>0</v>
      </c>
      <c r="T278" s="178">
        <v>0</v>
      </c>
      <c r="U278" s="294"/>
      <c r="V278" s="177">
        <v>0</v>
      </c>
      <c r="W278" s="327">
        <f t="shared" si="40"/>
        <v>0</v>
      </c>
      <c r="X278" s="195">
        <f t="shared" si="41"/>
        <v>0</v>
      </c>
      <c r="Y278" s="294">
        <v>0</v>
      </c>
      <c r="Z278" s="322">
        <v>0</v>
      </c>
      <c r="AA278" s="294">
        <v>0</v>
      </c>
      <c r="AB278" s="109">
        <v>0</v>
      </c>
      <c r="AC278" s="294">
        <v>0</v>
      </c>
      <c r="AD278" s="322">
        <v>0</v>
      </c>
      <c r="AE278" s="195">
        <f t="shared" si="42"/>
        <v>0</v>
      </c>
    </row>
    <row r="279" spans="1:31" ht="15" customHeight="1" x14ac:dyDescent="0.25">
      <c r="A279" s="539"/>
      <c r="B279" s="555" t="s">
        <v>762</v>
      </c>
      <c r="C279" s="3" t="s">
        <v>7</v>
      </c>
      <c r="D279" s="111"/>
      <c r="E279" s="109"/>
      <c r="F279" s="109"/>
      <c r="G279" s="223"/>
      <c r="H279" s="109"/>
      <c r="I279" s="178"/>
      <c r="J279" s="109"/>
      <c r="K279" s="215"/>
      <c r="L279" s="227"/>
      <c r="M279" s="254">
        <v>0</v>
      </c>
      <c r="N279" s="177">
        <v>0</v>
      </c>
      <c r="O279" s="256">
        <f t="shared" si="43"/>
        <v>0</v>
      </c>
      <c r="P279" s="257">
        <f t="shared" si="44"/>
        <v>0</v>
      </c>
      <c r="Q279" s="294">
        <v>0</v>
      </c>
      <c r="R279" s="323">
        <v>0</v>
      </c>
      <c r="S279" s="294">
        <v>0</v>
      </c>
      <c r="T279" s="178">
        <v>0</v>
      </c>
      <c r="U279" s="294">
        <v>0</v>
      </c>
      <c r="V279" s="177">
        <v>0</v>
      </c>
      <c r="W279" s="327">
        <f t="shared" si="40"/>
        <v>0</v>
      </c>
      <c r="X279" s="195">
        <f t="shared" si="41"/>
        <v>0</v>
      </c>
      <c r="Y279" s="294">
        <v>0</v>
      </c>
      <c r="Z279" s="322">
        <v>0</v>
      </c>
      <c r="AA279" s="294">
        <v>0</v>
      </c>
      <c r="AB279" s="109">
        <v>0</v>
      </c>
      <c r="AC279" s="294">
        <v>0</v>
      </c>
      <c r="AD279" s="322">
        <v>0</v>
      </c>
      <c r="AE279" s="195">
        <f t="shared" si="42"/>
        <v>0</v>
      </c>
    </row>
    <row r="280" spans="1:31" ht="15" customHeight="1" x14ac:dyDescent="0.25">
      <c r="A280" s="539"/>
      <c r="B280" s="556"/>
      <c r="C280" s="3" t="s">
        <v>8</v>
      </c>
      <c r="D280" s="111"/>
      <c r="E280" s="109"/>
      <c r="F280" s="109"/>
      <c r="G280" s="223"/>
      <c r="H280" s="109"/>
      <c r="I280" s="178"/>
      <c r="J280" s="109"/>
      <c r="K280" s="215"/>
      <c r="L280" s="227"/>
      <c r="M280" s="254">
        <v>0</v>
      </c>
      <c r="N280" s="177">
        <v>0</v>
      </c>
      <c r="O280" s="256">
        <f t="shared" si="43"/>
        <v>0</v>
      </c>
      <c r="P280" s="257">
        <f t="shared" si="44"/>
        <v>0</v>
      </c>
      <c r="Q280" s="294">
        <v>0</v>
      </c>
      <c r="R280" s="323">
        <v>0</v>
      </c>
      <c r="S280" s="294">
        <v>0</v>
      </c>
      <c r="T280" s="178">
        <v>0</v>
      </c>
      <c r="U280" s="294"/>
      <c r="V280" s="177">
        <v>0</v>
      </c>
      <c r="W280" s="327">
        <f t="shared" si="40"/>
        <v>0</v>
      </c>
      <c r="X280" s="195">
        <f t="shared" si="41"/>
        <v>0</v>
      </c>
      <c r="Y280" s="294">
        <v>0</v>
      </c>
      <c r="Z280" s="322">
        <v>0</v>
      </c>
      <c r="AA280" s="294">
        <v>0</v>
      </c>
      <c r="AB280" s="109">
        <v>0</v>
      </c>
      <c r="AC280" s="294">
        <v>0</v>
      </c>
      <c r="AD280" s="322">
        <v>0</v>
      </c>
      <c r="AE280" s="195">
        <f t="shared" si="42"/>
        <v>0</v>
      </c>
    </row>
    <row r="281" spans="1:31" ht="15.75" customHeight="1" thickBot="1" x14ac:dyDescent="0.3">
      <c r="A281" s="539"/>
      <c r="B281" s="557"/>
      <c r="C281" s="4" t="s">
        <v>9</v>
      </c>
      <c r="D281" s="111"/>
      <c r="E281" s="109"/>
      <c r="F281" s="109"/>
      <c r="G281" s="223"/>
      <c r="H281" s="109"/>
      <c r="I281" s="178"/>
      <c r="J281" s="109"/>
      <c r="K281" s="215"/>
      <c r="L281" s="227"/>
      <c r="M281" s="254">
        <v>0</v>
      </c>
      <c r="N281" s="177">
        <v>0</v>
      </c>
      <c r="O281" s="256">
        <f t="shared" si="43"/>
        <v>0</v>
      </c>
      <c r="P281" s="257">
        <f t="shared" si="44"/>
        <v>0</v>
      </c>
      <c r="Q281" s="294">
        <v>0</v>
      </c>
      <c r="R281" s="323">
        <v>0</v>
      </c>
      <c r="S281" s="294">
        <v>0</v>
      </c>
      <c r="T281" s="178">
        <v>0</v>
      </c>
      <c r="U281" s="294"/>
      <c r="V281" s="177">
        <v>0</v>
      </c>
      <c r="W281" s="327">
        <f t="shared" si="40"/>
        <v>0</v>
      </c>
      <c r="X281" s="195">
        <f t="shared" si="41"/>
        <v>0</v>
      </c>
      <c r="Y281" s="294">
        <v>0</v>
      </c>
      <c r="Z281" s="322">
        <v>0</v>
      </c>
      <c r="AA281" s="294">
        <v>0</v>
      </c>
      <c r="AB281" s="109">
        <v>0</v>
      </c>
      <c r="AC281" s="294">
        <v>0</v>
      </c>
      <c r="AD281" s="322">
        <v>0</v>
      </c>
      <c r="AE281" s="195">
        <f t="shared" si="42"/>
        <v>0</v>
      </c>
    </row>
    <row r="282" spans="1:31" ht="15" customHeight="1" x14ac:dyDescent="0.25">
      <c r="A282" s="539"/>
      <c r="B282" s="555" t="s">
        <v>763</v>
      </c>
      <c r="C282" s="3" t="s">
        <v>7</v>
      </c>
      <c r="D282" s="111"/>
      <c r="E282" s="109"/>
      <c r="F282" s="109"/>
      <c r="G282" s="223"/>
      <c r="H282" s="109"/>
      <c r="I282" s="178"/>
      <c r="J282" s="109"/>
      <c r="K282" s="215"/>
      <c r="L282" s="227"/>
      <c r="M282" s="254">
        <v>0</v>
      </c>
      <c r="N282" s="177">
        <v>0</v>
      </c>
      <c r="O282" s="256">
        <f t="shared" si="43"/>
        <v>0</v>
      </c>
      <c r="P282" s="257">
        <f t="shared" si="44"/>
        <v>0</v>
      </c>
      <c r="Q282" s="294">
        <v>0</v>
      </c>
      <c r="R282" s="323">
        <v>0</v>
      </c>
      <c r="S282" s="294">
        <v>0</v>
      </c>
      <c r="T282" s="178">
        <v>0</v>
      </c>
      <c r="U282" s="294">
        <v>0</v>
      </c>
      <c r="V282" s="177">
        <v>0</v>
      </c>
      <c r="W282" s="327">
        <f t="shared" si="40"/>
        <v>0</v>
      </c>
      <c r="X282" s="195">
        <f t="shared" si="41"/>
        <v>0</v>
      </c>
      <c r="Y282" s="294">
        <v>0</v>
      </c>
      <c r="Z282" s="322">
        <v>0</v>
      </c>
      <c r="AA282" s="294">
        <v>0</v>
      </c>
      <c r="AB282" s="109">
        <v>0</v>
      </c>
      <c r="AC282" s="294">
        <v>0</v>
      </c>
      <c r="AD282" s="322">
        <v>0</v>
      </c>
      <c r="AE282" s="195">
        <f t="shared" si="42"/>
        <v>0</v>
      </c>
    </row>
    <row r="283" spans="1:31" ht="15" customHeight="1" x14ac:dyDescent="0.25">
      <c r="A283" s="539"/>
      <c r="B283" s="556"/>
      <c r="C283" s="3" t="s">
        <v>8</v>
      </c>
      <c r="D283" s="111"/>
      <c r="E283" s="109"/>
      <c r="F283" s="109"/>
      <c r="G283" s="223"/>
      <c r="H283" s="109"/>
      <c r="I283" s="178"/>
      <c r="J283" s="109"/>
      <c r="K283" s="215"/>
      <c r="L283" s="227"/>
      <c r="M283" s="254">
        <v>0</v>
      </c>
      <c r="N283" s="177">
        <v>0</v>
      </c>
      <c r="O283" s="256">
        <f t="shared" si="43"/>
        <v>0</v>
      </c>
      <c r="P283" s="257">
        <f t="shared" si="44"/>
        <v>0</v>
      </c>
      <c r="Q283" s="294">
        <v>0</v>
      </c>
      <c r="R283" s="323">
        <v>0</v>
      </c>
      <c r="S283" s="294">
        <v>0</v>
      </c>
      <c r="T283" s="178">
        <v>0</v>
      </c>
      <c r="U283" s="294"/>
      <c r="V283" s="177">
        <v>0</v>
      </c>
      <c r="W283" s="327">
        <f t="shared" si="40"/>
        <v>0</v>
      </c>
      <c r="X283" s="195">
        <f t="shared" si="41"/>
        <v>0</v>
      </c>
      <c r="Y283" s="294">
        <v>0</v>
      </c>
      <c r="Z283" s="322">
        <v>0</v>
      </c>
      <c r="AA283" s="294">
        <v>0</v>
      </c>
      <c r="AB283" s="109">
        <v>0</v>
      </c>
      <c r="AC283" s="294">
        <v>0</v>
      </c>
      <c r="AD283" s="322">
        <v>0</v>
      </c>
      <c r="AE283" s="195">
        <f t="shared" si="42"/>
        <v>0</v>
      </c>
    </row>
    <row r="284" spans="1:31" ht="15.75" customHeight="1" thickBot="1" x14ac:dyDescent="0.3">
      <c r="A284" s="539"/>
      <c r="B284" s="557"/>
      <c r="C284" s="4" t="s">
        <v>9</v>
      </c>
      <c r="D284" s="111"/>
      <c r="E284" s="109"/>
      <c r="F284" s="109"/>
      <c r="G284" s="223"/>
      <c r="H284" s="109"/>
      <c r="I284" s="178"/>
      <c r="J284" s="109"/>
      <c r="K284" s="215"/>
      <c r="L284" s="227"/>
      <c r="M284" s="254">
        <v>0</v>
      </c>
      <c r="N284" s="177">
        <v>0</v>
      </c>
      <c r="O284" s="256">
        <f t="shared" si="43"/>
        <v>0</v>
      </c>
      <c r="P284" s="257">
        <f t="shared" si="44"/>
        <v>0</v>
      </c>
      <c r="Q284" s="294">
        <v>0</v>
      </c>
      <c r="R284" s="323">
        <v>0</v>
      </c>
      <c r="S284" s="294">
        <v>0</v>
      </c>
      <c r="T284" s="178">
        <v>0</v>
      </c>
      <c r="U284" s="294"/>
      <c r="V284" s="177">
        <v>0</v>
      </c>
      <c r="W284" s="327">
        <f t="shared" si="40"/>
        <v>0</v>
      </c>
      <c r="X284" s="195">
        <f t="shared" si="41"/>
        <v>0</v>
      </c>
      <c r="Y284" s="294">
        <v>0</v>
      </c>
      <c r="Z284" s="322">
        <v>0</v>
      </c>
      <c r="AA284" s="294">
        <v>0</v>
      </c>
      <c r="AB284" s="109">
        <v>0</v>
      </c>
      <c r="AC284" s="294">
        <v>0</v>
      </c>
      <c r="AD284" s="322">
        <v>0</v>
      </c>
      <c r="AE284" s="195">
        <f t="shared" si="42"/>
        <v>0</v>
      </c>
    </row>
    <row r="285" spans="1:31" ht="15" customHeight="1" x14ac:dyDescent="0.25">
      <c r="A285" s="539"/>
      <c r="B285" s="555" t="s">
        <v>764</v>
      </c>
      <c r="C285" s="3" t="s">
        <v>7</v>
      </c>
      <c r="D285" s="111"/>
      <c r="E285" s="109"/>
      <c r="F285" s="109"/>
      <c r="G285" s="223"/>
      <c r="H285" s="109"/>
      <c r="I285" s="178"/>
      <c r="J285" s="109"/>
      <c r="K285" s="215"/>
      <c r="L285" s="227"/>
      <c r="M285" s="254">
        <v>0</v>
      </c>
      <c r="N285" s="177">
        <v>0</v>
      </c>
      <c r="O285" s="256">
        <f t="shared" si="43"/>
        <v>0</v>
      </c>
      <c r="P285" s="257">
        <f t="shared" si="44"/>
        <v>0</v>
      </c>
      <c r="Q285" s="294">
        <v>0</v>
      </c>
      <c r="R285" s="323">
        <v>0</v>
      </c>
      <c r="S285" s="294">
        <v>0</v>
      </c>
      <c r="T285" s="178">
        <v>0</v>
      </c>
      <c r="U285" s="294">
        <v>0</v>
      </c>
      <c r="V285" s="177">
        <v>0</v>
      </c>
      <c r="W285" s="327">
        <f t="shared" si="40"/>
        <v>0</v>
      </c>
      <c r="X285" s="195">
        <f t="shared" si="41"/>
        <v>0</v>
      </c>
      <c r="Y285" s="294">
        <v>0</v>
      </c>
      <c r="Z285" s="322">
        <v>0</v>
      </c>
      <c r="AA285" s="294">
        <v>0</v>
      </c>
      <c r="AB285" s="109">
        <v>0</v>
      </c>
      <c r="AC285" s="294">
        <v>0</v>
      </c>
      <c r="AD285" s="322">
        <v>0</v>
      </c>
      <c r="AE285" s="195">
        <f t="shared" si="42"/>
        <v>0</v>
      </c>
    </row>
    <row r="286" spans="1:31" ht="15" customHeight="1" x14ac:dyDescent="0.25">
      <c r="A286" s="539"/>
      <c r="B286" s="556"/>
      <c r="C286" s="3" t="s">
        <v>8</v>
      </c>
      <c r="D286" s="111"/>
      <c r="E286" s="109"/>
      <c r="F286" s="109"/>
      <c r="G286" s="223"/>
      <c r="H286" s="109"/>
      <c r="I286" s="178"/>
      <c r="J286" s="109"/>
      <c r="K286" s="215"/>
      <c r="L286" s="227"/>
      <c r="M286" s="254">
        <v>0</v>
      </c>
      <c r="N286" s="177">
        <v>0</v>
      </c>
      <c r="O286" s="256">
        <f t="shared" si="43"/>
        <v>0</v>
      </c>
      <c r="P286" s="257">
        <f t="shared" si="44"/>
        <v>0</v>
      </c>
      <c r="Q286" s="294">
        <v>0</v>
      </c>
      <c r="R286" s="323">
        <v>0</v>
      </c>
      <c r="S286" s="294">
        <v>0</v>
      </c>
      <c r="T286" s="178">
        <v>0</v>
      </c>
      <c r="U286" s="294"/>
      <c r="V286" s="177">
        <v>0</v>
      </c>
      <c r="W286" s="327">
        <f t="shared" si="40"/>
        <v>0</v>
      </c>
      <c r="X286" s="195">
        <f t="shared" si="41"/>
        <v>0</v>
      </c>
      <c r="Y286" s="294">
        <v>0</v>
      </c>
      <c r="Z286" s="322">
        <v>0</v>
      </c>
      <c r="AA286" s="294">
        <v>0</v>
      </c>
      <c r="AB286" s="109">
        <v>0</v>
      </c>
      <c r="AC286" s="294">
        <v>0</v>
      </c>
      <c r="AD286" s="322">
        <v>0</v>
      </c>
      <c r="AE286" s="195">
        <f t="shared" si="42"/>
        <v>0</v>
      </c>
    </row>
    <row r="287" spans="1:31" ht="15.75" customHeight="1" thickBot="1" x14ac:dyDescent="0.3">
      <c r="A287" s="539"/>
      <c r="B287" s="557"/>
      <c r="C287" s="4" t="s">
        <v>9</v>
      </c>
      <c r="D287" s="111"/>
      <c r="E287" s="109"/>
      <c r="F287" s="109"/>
      <c r="G287" s="223"/>
      <c r="H287" s="109"/>
      <c r="I287" s="178"/>
      <c r="J287" s="109"/>
      <c r="K287" s="215"/>
      <c r="L287" s="227"/>
      <c r="M287" s="254">
        <v>0</v>
      </c>
      <c r="N287" s="177">
        <v>0</v>
      </c>
      <c r="O287" s="256">
        <f t="shared" si="43"/>
        <v>0</v>
      </c>
      <c r="P287" s="257">
        <f t="shared" si="44"/>
        <v>0</v>
      </c>
      <c r="Q287" s="294">
        <v>0</v>
      </c>
      <c r="R287" s="323">
        <v>0</v>
      </c>
      <c r="S287" s="294">
        <v>0</v>
      </c>
      <c r="T287" s="178">
        <v>0</v>
      </c>
      <c r="U287" s="294"/>
      <c r="V287" s="177">
        <v>0</v>
      </c>
      <c r="W287" s="327">
        <f t="shared" si="40"/>
        <v>0</v>
      </c>
      <c r="X287" s="195">
        <f t="shared" si="41"/>
        <v>0</v>
      </c>
      <c r="Y287" s="294">
        <v>0</v>
      </c>
      <c r="Z287" s="322">
        <v>0</v>
      </c>
      <c r="AA287" s="294">
        <v>0</v>
      </c>
      <c r="AB287" s="109">
        <v>0</v>
      </c>
      <c r="AC287" s="294">
        <v>0</v>
      </c>
      <c r="AD287" s="322">
        <v>0</v>
      </c>
      <c r="AE287" s="195">
        <f t="shared" si="42"/>
        <v>0</v>
      </c>
    </row>
    <row r="288" spans="1:31" ht="15" customHeight="1" x14ac:dyDescent="0.25">
      <c r="A288" s="539"/>
      <c r="B288" s="555" t="s">
        <v>765</v>
      </c>
      <c r="C288" s="3" t="s">
        <v>7</v>
      </c>
      <c r="D288" s="111"/>
      <c r="E288" s="109"/>
      <c r="F288" s="109"/>
      <c r="G288" s="223"/>
      <c r="H288" s="109"/>
      <c r="I288" s="178"/>
      <c r="J288" s="109"/>
      <c r="K288" s="215"/>
      <c r="L288" s="227"/>
      <c r="M288" s="254">
        <v>0</v>
      </c>
      <c r="N288" s="177">
        <v>0</v>
      </c>
      <c r="O288" s="256">
        <f t="shared" si="43"/>
        <v>0</v>
      </c>
      <c r="P288" s="257">
        <f t="shared" si="44"/>
        <v>0</v>
      </c>
      <c r="Q288" s="294">
        <v>0</v>
      </c>
      <c r="R288" s="323">
        <v>0</v>
      </c>
      <c r="S288" s="294">
        <v>0</v>
      </c>
      <c r="T288" s="178">
        <v>0</v>
      </c>
      <c r="U288" s="294">
        <v>0</v>
      </c>
      <c r="V288" s="177">
        <v>0</v>
      </c>
      <c r="W288" s="327">
        <f t="shared" si="40"/>
        <v>0</v>
      </c>
      <c r="X288" s="195">
        <f t="shared" si="41"/>
        <v>0</v>
      </c>
      <c r="Y288" s="294">
        <v>0</v>
      </c>
      <c r="Z288" s="322">
        <v>0</v>
      </c>
      <c r="AA288" s="294">
        <v>0</v>
      </c>
      <c r="AB288" s="109">
        <v>0</v>
      </c>
      <c r="AC288" s="294">
        <v>0</v>
      </c>
      <c r="AD288" s="322">
        <v>0</v>
      </c>
      <c r="AE288" s="195">
        <f t="shared" si="42"/>
        <v>0</v>
      </c>
    </row>
    <row r="289" spans="1:31" ht="15" customHeight="1" x14ac:dyDescent="0.25">
      <c r="A289" s="539"/>
      <c r="B289" s="556"/>
      <c r="C289" s="3" t="s">
        <v>8</v>
      </c>
      <c r="D289" s="111"/>
      <c r="E289" s="109"/>
      <c r="F289" s="109"/>
      <c r="G289" s="223"/>
      <c r="H289" s="109"/>
      <c r="I289" s="178"/>
      <c r="J289" s="109"/>
      <c r="K289" s="215"/>
      <c r="L289" s="227"/>
      <c r="M289" s="254">
        <v>0</v>
      </c>
      <c r="N289" s="177">
        <v>0</v>
      </c>
      <c r="O289" s="256">
        <f t="shared" si="43"/>
        <v>0</v>
      </c>
      <c r="P289" s="257">
        <f t="shared" si="44"/>
        <v>0</v>
      </c>
      <c r="Q289" s="294">
        <v>0</v>
      </c>
      <c r="R289" s="323">
        <v>0</v>
      </c>
      <c r="S289" s="294">
        <v>0</v>
      </c>
      <c r="T289" s="178">
        <v>0</v>
      </c>
      <c r="U289" s="294"/>
      <c r="V289" s="177">
        <v>0</v>
      </c>
      <c r="W289" s="327">
        <f t="shared" si="40"/>
        <v>0</v>
      </c>
      <c r="X289" s="195">
        <f t="shared" si="41"/>
        <v>0</v>
      </c>
      <c r="Y289" s="294">
        <v>0</v>
      </c>
      <c r="Z289" s="322">
        <v>0</v>
      </c>
      <c r="AA289" s="294">
        <v>0</v>
      </c>
      <c r="AB289" s="109">
        <v>0</v>
      </c>
      <c r="AC289" s="294">
        <v>0</v>
      </c>
      <c r="AD289" s="322">
        <v>0</v>
      </c>
      <c r="AE289" s="195">
        <f t="shared" si="42"/>
        <v>0</v>
      </c>
    </row>
    <row r="290" spans="1:31" ht="15.75" customHeight="1" thickBot="1" x14ac:dyDescent="0.3">
      <c r="A290" s="539"/>
      <c r="B290" s="557"/>
      <c r="C290" s="4" t="s">
        <v>9</v>
      </c>
      <c r="D290" s="111"/>
      <c r="E290" s="109"/>
      <c r="F290" s="109"/>
      <c r="G290" s="223"/>
      <c r="H290" s="109"/>
      <c r="I290" s="178"/>
      <c r="J290" s="109"/>
      <c r="K290" s="215"/>
      <c r="L290" s="227"/>
      <c r="M290" s="254">
        <v>0</v>
      </c>
      <c r="N290" s="177">
        <v>0</v>
      </c>
      <c r="O290" s="256">
        <f t="shared" si="43"/>
        <v>0</v>
      </c>
      <c r="P290" s="257">
        <f t="shared" si="44"/>
        <v>0</v>
      </c>
      <c r="Q290" s="294">
        <v>0</v>
      </c>
      <c r="R290" s="323">
        <v>0</v>
      </c>
      <c r="S290" s="294">
        <v>0</v>
      </c>
      <c r="T290" s="178">
        <v>0</v>
      </c>
      <c r="U290" s="294"/>
      <c r="V290" s="177">
        <v>0</v>
      </c>
      <c r="W290" s="327">
        <f t="shared" si="40"/>
        <v>0</v>
      </c>
      <c r="X290" s="195">
        <f t="shared" si="41"/>
        <v>0</v>
      </c>
      <c r="Y290" s="294">
        <v>0</v>
      </c>
      <c r="Z290" s="322">
        <v>0</v>
      </c>
      <c r="AA290" s="294">
        <v>0</v>
      </c>
      <c r="AB290" s="109">
        <v>0</v>
      </c>
      <c r="AC290" s="294">
        <v>0</v>
      </c>
      <c r="AD290" s="322">
        <v>0</v>
      </c>
      <c r="AE290" s="195">
        <f t="shared" si="42"/>
        <v>0</v>
      </c>
    </row>
    <row r="291" spans="1:31" ht="15" customHeight="1" x14ac:dyDescent="0.25">
      <c r="A291" s="539"/>
      <c r="B291" s="555" t="s">
        <v>766</v>
      </c>
      <c r="C291" s="3" t="s">
        <v>7</v>
      </c>
      <c r="D291" s="111"/>
      <c r="E291" s="109"/>
      <c r="F291" s="109"/>
      <c r="G291" s="223"/>
      <c r="H291" s="109"/>
      <c r="I291" s="178"/>
      <c r="J291" s="109"/>
      <c r="K291" s="215"/>
      <c r="L291" s="227"/>
      <c r="M291" s="254">
        <v>0</v>
      </c>
      <c r="N291" s="177">
        <v>0</v>
      </c>
      <c r="O291" s="256">
        <f t="shared" si="43"/>
        <v>0</v>
      </c>
      <c r="P291" s="257">
        <f t="shared" si="44"/>
        <v>0</v>
      </c>
      <c r="Q291" s="294">
        <v>0</v>
      </c>
      <c r="R291" s="323">
        <v>0</v>
      </c>
      <c r="S291" s="294">
        <v>0</v>
      </c>
      <c r="T291" s="178">
        <v>0</v>
      </c>
      <c r="U291" s="294">
        <v>0</v>
      </c>
      <c r="V291" s="177">
        <v>0</v>
      </c>
      <c r="W291" s="327">
        <f t="shared" si="40"/>
        <v>0</v>
      </c>
      <c r="X291" s="195">
        <f t="shared" si="41"/>
        <v>0</v>
      </c>
      <c r="Y291" s="294">
        <v>0</v>
      </c>
      <c r="Z291" s="322">
        <v>0</v>
      </c>
      <c r="AA291" s="294">
        <v>0</v>
      </c>
      <c r="AB291" s="109">
        <v>0</v>
      </c>
      <c r="AC291" s="294">
        <v>0</v>
      </c>
      <c r="AD291" s="322">
        <v>0</v>
      </c>
      <c r="AE291" s="195">
        <f t="shared" si="42"/>
        <v>0</v>
      </c>
    </row>
    <row r="292" spans="1:31" ht="15" customHeight="1" x14ac:dyDescent="0.25">
      <c r="A292" s="539"/>
      <c r="B292" s="556"/>
      <c r="C292" s="3" t="s">
        <v>8</v>
      </c>
      <c r="D292" s="111"/>
      <c r="E292" s="109"/>
      <c r="F292" s="109"/>
      <c r="G292" s="223"/>
      <c r="H292" s="109"/>
      <c r="I292" s="178"/>
      <c r="J292" s="109"/>
      <c r="K292" s="215"/>
      <c r="L292" s="227"/>
      <c r="M292" s="254">
        <v>0</v>
      </c>
      <c r="N292" s="177">
        <v>0</v>
      </c>
      <c r="O292" s="256">
        <f t="shared" si="43"/>
        <v>0</v>
      </c>
      <c r="P292" s="257">
        <f t="shared" si="44"/>
        <v>0</v>
      </c>
      <c r="Q292" s="294">
        <v>0</v>
      </c>
      <c r="R292" s="323">
        <v>0</v>
      </c>
      <c r="S292" s="294">
        <v>0</v>
      </c>
      <c r="T292" s="178">
        <v>0</v>
      </c>
      <c r="U292" s="294"/>
      <c r="V292" s="177">
        <v>0</v>
      </c>
      <c r="W292" s="327">
        <f t="shared" si="40"/>
        <v>0</v>
      </c>
      <c r="X292" s="195">
        <f t="shared" si="41"/>
        <v>0</v>
      </c>
      <c r="Y292" s="294">
        <v>0</v>
      </c>
      <c r="Z292" s="322">
        <v>0</v>
      </c>
      <c r="AA292" s="294">
        <v>0</v>
      </c>
      <c r="AB292" s="109">
        <v>0</v>
      </c>
      <c r="AC292" s="294">
        <v>0</v>
      </c>
      <c r="AD292" s="322">
        <v>0</v>
      </c>
      <c r="AE292" s="195">
        <f t="shared" si="42"/>
        <v>0</v>
      </c>
    </row>
    <row r="293" spans="1:31" ht="15.75" customHeight="1" thickBot="1" x14ac:dyDescent="0.3">
      <c r="A293" s="539"/>
      <c r="B293" s="557"/>
      <c r="C293" s="4" t="s">
        <v>9</v>
      </c>
      <c r="D293" s="111"/>
      <c r="E293" s="109"/>
      <c r="F293" s="109"/>
      <c r="G293" s="223"/>
      <c r="H293" s="109"/>
      <c r="I293" s="178"/>
      <c r="J293" s="109"/>
      <c r="K293" s="215"/>
      <c r="L293" s="227"/>
      <c r="M293" s="254">
        <v>0</v>
      </c>
      <c r="N293" s="177">
        <v>0</v>
      </c>
      <c r="O293" s="256">
        <f t="shared" si="43"/>
        <v>0</v>
      </c>
      <c r="P293" s="257">
        <f t="shared" si="44"/>
        <v>0</v>
      </c>
      <c r="Q293" s="294">
        <v>0</v>
      </c>
      <c r="R293" s="323">
        <v>0</v>
      </c>
      <c r="S293" s="294">
        <v>0</v>
      </c>
      <c r="T293" s="178">
        <v>0</v>
      </c>
      <c r="U293" s="294"/>
      <c r="V293" s="177">
        <v>0</v>
      </c>
      <c r="W293" s="327">
        <f t="shared" si="40"/>
        <v>0</v>
      </c>
      <c r="X293" s="195">
        <f t="shared" si="41"/>
        <v>0</v>
      </c>
      <c r="Y293" s="294">
        <v>0</v>
      </c>
      <c r="Z293" s="322">
        <v>0</v>
      </c>
      <c r="AA293" s="294">
        <v>0</v>
      </c>
      <c r="AB293" s="109">
        <v>0</v>
      </c>
      <c r="AC293" s="294">
        <v>0</v>
      </c>
      <c r="AD293" s="322">
        <v>0</v>
      </c>
      <c r="AE293" s="195">
        <f t="shared" si="42"/>
        <v>0</v>
      </c>
    </row>
    <row r="294" spans="1:31" ht="15" customHeight="1" x14ac:dyDescent="0.25">
      <c r="A294" s="539"/>
      <c r="B294" s="555" t="s">
        <v>767</v>
      </c>
      <c r="C294" s="3" t="s">
        <v>7</v>
      </c>
      <c r="D294" s="111"/>
      <c r="E294" s="109"/>
      <c r="F294" s="109"/>
      <c r="G294" s="223"/>
      <c r="H294" s="109"/>
      <c r="I294" s="178"/>
      <c r="J294" s="109"/>
      <c r="K294" s="215"/>
      <c r="L294" s="227"/>
      <c r="M294" s="254">
        <v>0</v>
      </c>
      <c r="N294" s="177">
        <v>0</v>
      </c>
      <c r="O294" s="256">
        <f t="shared" si="43"/>
        <v>0</v>
      </c>
      <c r="P294" s="257">
        <f t="shared" si="44"/>
        <v>0</v>
      </c>
      <c r="Q294" s="294">
        <v>0</v>
      </c>
      <c r="R294" s="323">
        <v>0</v>
      </c>
      <c r="S294" s="294">
        <v>0</v>
      </c>
      <c r="T294" s="178">
        <v>0</v>
      </c>
      <c r="U294" s="294">
        <v>0</v>
      </c>
      <c r="V294" s="177">
        <v>0</v>
      </c>
      <c r="W294" s="327">
        <f t="shared" si="40"/>
        <v>0</v>
      </c>
      <c r="X294" s="195">
        <f t="shared" si="41"/>
        <v>0</v>
      </c>
      <c r="Y294" s="294">
        <v>0</v>
      </c>
      <c r="Z294" s="322">
        <v>0</v>
      </c>
      <c r="AA294" s="294">
        <v>0</v>
      </c>
      <c r="AB294" s="109">
        <v>0</v>
      </c>
      <c r="AC294" s="294">
        <v>0</v>
      </c>
      <c r="AD294" s="322">
        <v>0</v>
      </c>
      <c r="AE294" s="195">
        <f t="shared" si="42"/>
        <v>0</v>
      </c>
    </row>
    <row r="295" spans="1:31" ht="15" customHeight="1" x14ac:dyDescent="0.25">
      <c r="A295" s="539"/>
      <c r="B295" s="556"/>
      <c r="C295" s="3" t="s">
        <v>8</v>
      </c>
      <c r="D295" s="111"/>
      <c r="E295" s="109"/>
      <c r="F295" s="109"/>
      <c r="G295" s="223"/>
      <c r="H295" s="109"/>
      <c r="I295" s="178"/>
      <c r="J295" s="109"/>
      <c r="K295" s="215"/>
      <c r="L295" s="227"/>
      <c r="M295" s="254">
        <v>0</v>
      </c>
      <c r="N295" s="177">
        <v>0</v>
      </c>
      <c r="O295" s="256">
        <f t="shared" si="43"/>
        <v>0</v>
      </c>
      <c r="P295" s="257">
        <f t="shared" si="44"/>
        <v>0</v>
      </c>
      <c r="Q295" s="294">
        <v>0</v>
      </c>
      <c r="R295" s="323">
        <v>0</v>
      </c>
      <c r="S295" s="294">
        <v>0</v>
      </c>
      <c r="T295" s="178">
        <v>0</v>
      </c>
      <c r="U295" s="294"/>
      <c r="V295" s="177">
        <v>0</v>
      </c>
      <c r="W295" s="327">
        <f t="shared" si="40"/>
        <v>0</v>
      </c>
      <c r="X295" s="195">
        <f t="shared" si="41"/>
        <v>0</v>
      </c>
      <c r="Y295" s="294">
        <v>0</v>
      </c>
      <c r="Z295" s="322">
        <v>0</v>
      </c>
      <c r="AA295" s="294">
        <v>0</v>
      </c>
      <c r="AB295" s="109">
        <v>0</v>
      </c>
      <c r="AC295" s="294">
        <v>0</v>
      </c>
      <c r="AD295" s="322">
        <v>0</v>
      </c>
      <c r="AE295" s="195">
        <f t="shared" si="42"/>
        <v>0</v>
      </c>
    </row>
    <row r="296" spans="1:31" ht="15.75" customHeight="1" thickBot="1" x14ac:dyDescent="0.3">
      <c r="A296" s="539"/>
      <c r="B296" s="557"/>
      <c r="C296" s="4" t="s">
        <v>9</v>
      </c>
      <c r="D296" s="111"/>
      <c r="E296" s="109"/>
      <c r="F296" s="109"/>
      <c r="G296" s="223"/>
      <c r="H296" s="109"/>
      <c r="I296" s="178"/>
      <c r="J296" s="109"/>
      <c r="K296" s="215"/>
      <c r="L296" s="227"/>
      <c r="M296" s="254">
        <v>0</v>
      </c>
      <c r="N296" s="177">
        <v>0</v>
      </c>
      <c r="O296" s="256">
        <f t="shared" si="43"/>
        <v>0</v>
      </c>
      <c r="P296" s="257">
        <f t="shared" si="44"/>
        <v>0</v>
      </c>
      <c r="Q296" s="294">
        <v>0</v>
      </c>
      <c r="R296" s="323">
        <v>0</v>
      </c>
      <c r="S296" s="294">
        <v>0</v>
      </c>
      <c r="T296" s="178">
        <v>0</v>
      </c>
      <c r="U296" s="294"/>
      <c r="V296" s="177">
        <v>0</v>
      </c>
      <c r="W296" s="327">
        <f t="shared" si="40"/>
        <v>0</v>
      </c>
      <c r="X296" s="195">
        <f t="shared" si="41"/>
        <v>0</v>
      </c>
      <c r="Y296" s="294">
        <v>0</v>
      </c>
      <c r="Z296" s="322">
        <v>0</v>
      </c>
      <c r="AA296" s="294">
        <v>0</v>
      </c>
      <c r="AB296" s="109">
        <v>0</v>
      </c>
      <c r="AC296" s="294">
        <v>0</v>
      </c>
      <c r="AD296" s="322">
        <v>0</v>
      </c>
      <c r="AE296" s="195">
        <f t="shared" si="42"/>
        <v>0</v>
      </c>
    </row>
    <row r="297" spans="1:31" ht="15" customHeight="1" x14ac:dyDescent="0.25">
      <c r="A297" s="539"/>
      <c r="B297" s="600" t="s">
        <v>221</v>
      </c>
      <c r="C297" s="601"/>
      <c r="D297" s="111">
        <v>0</v>
      </c>
      <c r="E297" s="109">
        <v>0</v>
      </c>
      <c r="F297" s="109">
        <v>0</v>
      </c>
      <c r="G297" s="154">
        <f t="shared" si="38"/>
        <v>0</v>
      </c>
      <c r="H297" s="109">
        <v>0</v>
      </c>
      <c r="I297" s="178">
        <v>0</v>
      </c>
      <c r="J297" s="109">
        <v>0</v>
      </c>
      <c r="K297" s="215">
        <v>0</v>
      </c>
      <c r="L297" s="174">
        <f t="shared" si="39"/>
        <v>0</v>
      </c>
      <c r="M297" s="254">
        <v>0</v>
      </c>
      <c r="N297" s="177">
        <v>0</v>
      </c>
      <c r="O297" s="256">
        <f t="shared" si="43"/>
        <v>0</v>
      </c>
      <c r="P297" s="257">
        <f t="shared" si="44"/>
        <v>0</v>
      </c>
      <c r="Q297" s="109">
        <v>0</v>
      </c>
      <c r="R297" s="323">
        <v>0</v>
      </c>
      <c r="S297" s="109">
        <v>0</v>
      </c>
      <c r="T297" s="178">
        <v>0</v>
      </c>
      <c r="U297" s="109">
        <v>0</v>
      </c>
      <c r="V297" s="177">
        <v>0</v>
      </c>
      <c r="W297" s="327">
        <f t="shared" si="40"/>
        <v>0</v>
      </c>
      <c r="X297" s="195">
        <f t="shared" si="41"/>
        <v>0</v>
      </c>
      <c r="Y297" s="109">
        <f t="shared" ref="Y297:Y299" si="45">Y258+Y294+Y291+Y288+Y285+Y282+Y279+Y276+Y273+Y270+Y267+Y264+Y261+Y258</f>
        <v>0</v>
      </c>
      <c r="Z297" s="322">
        <v>0</v>
      </c>
      <c r="AA297" s="109">
        <f t="shared" ref="AA297:AA299" si="46">AA258+AA294+AA291+AA288+AA285+AA282+AA279+AA276+AA273+AA270+AA267+AA264+AA261+AA258</f>
        <v>0</v>
      </c>
      <c r="AB297" s="109">
        <v>0</v>
      </c>
      <c r="AC297" s="109">
        <f t="shared" ref="AC297:AC299" si="47">AC258+AC294+AC291+AC288+AC285+AC282+AC279+AC276+AC273+AC270+AC267+AC264+AC261+AC258</f>
        <v>0</v>
      </c>
      <c r="AD297" s="322">
        <v>0</v>
      </c>
      <c r="AE297" s="195">
        <f t="shared" si="42"/>
        <v>0</v>
      </c>
    </row>
    <row r="298" spans="1:31" ht="15" customHeight="1" x14ac:dyDescent="0.25">
      <c r="A298" s="539"/>
      <c r="B298" s="578" t="s">
        <v>222</v>
      </c>
      <c r="C298" s="599"/>
      <c r="D298" s="111">
        <v>0</v>
      </c>
      <c r="E298" s="109">
        <v>0</v>
      </c>
      <c r="F298" s="109">
        <v>0</v>
      </c>
      <c r="G298" s="154">
        <f t="shared" si="38"/>
        <v>0</v>
      </c>
      <c r="H298" s="109">
        <v>0</v>
      </c>
      <c r="I298" s="178">
        <v>0</v>
      </c>
      <c r="J298" s="109">
        <v>0</v>
      </c>
      <c r="K298" s="215">
        <v>0</v>
      </c>
      <c r="L298" s="174">
        <f t="shared" si="39"/>
        <v>0</v>
      </c>
      <c r="M298" s="254">
        <v>0</v>
      </c>
      <c r="N298" s="177">
        <v>0</v>
      </c>
      <c r="O298" s="256">
        <f t="shared" si="43"/>
        <v>0</v>
      </c>
      <c r="P298" s="257">
        <f t="shared" si="44"/>
        <v>0</v>
      </c>
      <c r="Q298" s="109">
        <v>0</v>
      </c>
      <c r="R298" s="323">
        <v>0</v>
      </c>
      <c r="S298" s="109">
        <v>0</v>
      </c>
      <c r="T298" s="178">
        <v>0</v>
      </c>
      <c r="U298" s="109">
        <v>0</v>
      </c>
      <c r="V298" s="177">
        <v>0</v>
      </c>
      <c r="W298" s="327">
        <f t="shared" si="40"/>
        <v>0</v>
      </c>
      <c r="X298" s="195">
        <f t="shared" si="41"/>
        <v>0</v>
      </c>
      <c r="Y298" s="109">
        <f t="shared" si="45"/>
        <v>0</v>
      </c>
      <c r="Z298" s="322">
        <v>0</v>
      </c>
      <c r="AA298" s="109">
        <f t="shared" si="46"/>
        <v>0</v>
      </c>
      <c r="AB298" s="109">
        <v>0</v>
      </c>
      <c r="AC298" s="109">
        <f t="shared" si="47"/>
        <v>0</v>
      </c>
      <c r="AD298" s="322">
        <v>0</v>
      </c>
      <c r="AE298" s="195">
        <f t="shared" si="42"/>
        <v>0</v>
      </c>
    </row>
    <row r="299" spans="1:31" ht="15.75" customHeight="1" thickBot="1" x14ac:dyDescent="0.3">
      <c r="A299" s="540"/>
      <c r="B299" s="597" t="s">
        <v>223</v>
      </c>
      <c r="C299" s="598"/>
      <c r="D299" s="111">
        <v>0</v>
      </c>
      <c r="E299" s="109">
        <v>0</v>
      </c>
      <c r="F299" s="109">
        <v>0</v>
      </c>
      <c r="G299" s="154">
        <f t="shared" si="38"/>
        <v>0</v>
      </c>
      <c r="H299" s="109">
        <v>0</v>
      </c>
      <c r="I299" s="178">
        <v>0</v>
      </c>
      <c r="J299" s="109">
        <v>0</v>
      </c>
      <c r="K299" s="215">
        <v>0</v>
      </c>
      <c r="L299" s="174">
        <f t="shared" si="39"/>
        <v>0</v>
      </c>
      <c r="M299" s="254">
        <v>0</v>
      </c>
      <c r="N299" s="177">
        <v>0</v>
      </c>
      <c r="O299" s="256">
        <f t="shared" si="43"/>
        <v>0</v>
      </c>
      <c r="P299" s="257">
        <f t="shared" si="44"/>
        <v>0</v>
      </c>
      <c r="Q299" s="109">
        <v>0</v>
      </c>
      <c r="R299" s="323">
        <v>0</v>
      </c>
      <c r="S299" s="109">
        <v>0</v>
      </c>
      <c r="T299" s="178">
        <v>0</v>
      </c>
      <c r="U299" s="109">
        <v>0</v>
      </c>
      <c r="V299" s="177">
        <v>0</v>
      </c>
      <c r="W299" s="327">
        <f t="shared" si="40"/>
        <v>0</v>
      </c>
      <c r="X299" s="195">
        <f t="shared" si="41"/>
        <v>0</v>
      </c>
      <c r="Y299" s="109">
        <f t="shared" si="45"/>
        <v>0</v>
      </c>
      <c r="Z299" s="322">
        <v>0</v>
      </c>
      <c r="AA299" s="109">
        <f t="shared" si="46"/>
        <v>0</v>
      </c>
      <c r="AB299" s="109">
        <v>0</v>
      </c>
      <c r="AC299" s="109">
        <f t="shared" si="47"/>
        <v>0</v>
      </c>
      <c r="AD299" s="322">
        <v>0</v>
      </c>
      <c r="AE299" s="195">
        <f t="shared" si="42"/>
        <v>0</v>
      </c>
    </row>
    <row r="300" spans="1:31" ht="15" customHeight="1" x14ac:dyDescent="0.25">
      <c r="A300" s="487" t="s">
        <v>224</v>
      </c>
      <c r="B300" s="541" t="s">
        <v>225</v>
      </c>
      <c r="C300" s="2" t="s">
        <v>7</v>
      </c>
      <c r="D300" s="111">
        <v>0</v>
      </c>
      <c r="E300" s="109">
        <v>0</v>
      </c>
      <c r="F300" s="109">
        <v>0</v>
      </c>
      <c r="G300" s="154">
        <f t="shared" si="38"/>
        <v>0</v>
      </c>
      <c r="H300" s="109">
        <v>0</v>
      </c>
      <c r="I300" s="178">
        <v>0</v>
      </c>
      <c r="J300" s="109">
        <v>0</v>
      </c>
      <c r="K300" s="215">
        <v>0</v>
      </c>
      <c r="L300" s="174">
        <f t="shared" si="39"/>
        <v>0</v>
      </c>
      <c r="M300" s="254">
        <v>0</v>
      </c>
      <c r="N300" s="177">
        <v>0</v>
      </c>
      <c r="O300" s="256">
        <f t="shared" si="43"/>
        <v>0</v>
      </c>
      <c r="P300" s="257">
        <f t="shared" si="44"/>
        <v>0</v>
      </c>
      <c r="Q300" s="293">
        <v>1</v>
      </c>
      <c r="R300" s="323">
        <v>0</v>
      </c>
      <c r="S300" s="293">
        <v>1</v>
      </c>
      <c r="T300" s="178">
        <v>0</v>
      </c>
      <c r="U300" s="293">
        <v>0</v>
      </c>
      <c r="V300" s="177">
        <v>0</v>
      </c>
      <c r="W300" s="327">
        <f t="shared" si="40"/>
        <v>2</v>
      </c>
      <c r="X300" s="195">
        <f t="shared" si="41"/>
        <v>2</v>
      </c>
      <c r="Y300" s="293">
        <v>0</v>
      </c>
      <c r="Z300" s="322">
        <v>0</v>
      </c>
      <c r="AA300" s="293">
        <v>0</v>
      </c>
      <c r="AB300" s="109">
        <v>0</v>
      </c>
      <c r="AC300" s="293">
        <v>0</v>
      </c>
      <c r="AD300" s="322">
        <v>0</v>
      </c>
      <c r="AE300" s="195">
        <f t="shared" si="42"/>
        <v>2</v>
      </c>
    </row>
    <row r="301" spans="1:31" x14ac:dyDescent="0.25">
      <c r="A301" s="487"/>
      <c r="B301" s="514"/>
      <c r="C301" s="3" t="s">
        <v>8</v>
      </c>
      <c r="D301" s="111">
        <v>0</v>
      </c>
      <c r="E301" s="109">
        <v>0</v>
      </c>
      <c r="F301" s="109">
        <v>0</v>
      </c>
      <c r="G301" s="154">
        <f t="shared" si="38"/>
        <v>0</v>
      </c>
      <c r="H301" s="109">
        <v>0</v>
      </c>
      <c r="I301" s="178">
        <v>0</v>
      </c>
      <c r="J301" s="109">
        <v>0</v>
      </c>
      <c r="K301" s="215">
        <v>0</v>
      </c>
      <c r="L301" s="174">
        <f t="shared" si="39"/>
        <v>0</v>
      </c>
      <c r="M301" s="254">
        <v>0</v>
      </c>
      <c r="N301" s="177">
        <v>0</v>
      </c>
      <c r="O301" s="256">
        <f t="shared" si="43"/>
        <v>0</v>
      </c>
      <c r="P301" s="257">
        <f t="shared" si="44"/>
        <v>0</v>
      </c>
      <c r="Q301" s="291">
        <v>0</v>
      </c>
      <c r="R301" s="323">
        <v>0</v>
      </c>
      <c r="S301" s="291">
        <v>0</v>
      </c>
      <c r="T301" s="178">
        <v>0</v>
      </c>
      <c r="U301" s="291"/>
      <c r="V301" s="177">
        <v>0</v>
      </c>
      <c r="W301" s="327">
        <f t="shared" si="40"/>
        <v>0</v>
      </c>
      <c r="X301" s="195">
        <f t="shared" si="41"/>
        <v>0</v>
      </c>
      <c r="Y301" s="291">
        <v>0</v>
      </c>
      <c r="Z301" s="322">
        <v>0</v>
      </c>
      <c r="AA301" s="293">
        <v>0</v>
      </c>
      <c r="AB301" s="109">
        <v>0</v>
      </c>
      <c r="AC301" s="291">
        <v>0</v>
      </c>
      <c r="AD301" s="322">
        <v>0</v>
      </c>
      <c r="AE301" s="195">
        <f t="shared" si="42"/>
        <v>0</v>
      </c>
    </row>
    <row r="302" spans="1:31" ht="15.75" thickBot="1" x14ac:dyDescent="0.3">
      <c r="A302" s="487"/>
      <c r="B302" s="537"/>
      <c r="C302" s="4" t="s">
        <v>9</v>
      </c>
      <c r="D302" s="111">
        <v>0</v>
      </c>
      <c r="E302" s="109">
        <v>0</v>
      </c>
      <c r="F302" s="109">
        <v>0</v>
      </c>
      <c r="G302" s="154">
        <f t="shared" si="38"/>
        <v>0</v>
      </c>
      <c r="H302" s="109">
        <v>0</v>
      </c>
      <c r="I302" s="178">
        <v>0</v>
      </c>
      <c r="J302" s="109">
        <v>0</v>
      </c>
      <c r="K302" s="215">
        <v>0</v>
      </c>
      <c r="L302" s="174">
        <f t="shared" si="39"/>
        <v>0</v>
      </c>
      <c r="M302" s="254">
        <v>0</v>
      </c>
      <c r="N302" s="177">
        <v>0</v>
      </c>
      <c r="O302" s="256">
        <f t="shared" si="43"/>
        <v>0</v>
      </c>
      <c r="P302" s="257">
        <f t="shared" si="44"/>
        <v>0</v>
      </c>
      <c r="Q302" s="292">
        <v>0</v>
      </c>
      <c r="R302" s="323">
        <v>0</v>
      </c>
      <c r="S302" s="292">
        <v>0</v>
      </c>
      <c r="T302" s="178">
        <v>0</v>
      </c>
      <c r="U302" s="292"/>
      <c r="V302" s="177">
        <v>0</v>
      </c>
      <c r="W302" s="327">
        <f t="shared" si="40"/>
        <v>0</v>
      </c>
      <c r="X302" s="195">
        <f t="shared" si="41"/>
        <v>0</v>
      </c>
      <c r="Y302" s="292">
        <v>0</v>
      </c>
      <c r="Z302" s="322">
        <v>0</v>
      </c>
      <c r="AA302" s="293">
        <v>0</v>
      </c>
      <c r="AB302" s="109">
        <v>0</v>
      </c>
      <c r="AC302" s="292">
        <v>0</v>
      </c>
      <c r="AD302" s="322">
        <v>0</v>
      </c>
      <c r="AE302" s="195">
        <f t="shared" si="42"/>
        <v>0</v>
      </c>
    </row>
    <row r="303" spans="1:31" x14ac:dyDescent="0.25">
      <c r="A303" s="487"/>
      <c r="B303" s="514" t="s">
        <v>226</v>
      </c>
      <c r="C303" s="3" t="s">
        <v>7</v>
      </c>
      <c r="D303" s="111">
        <v>0</v>
      </c>
      <c r="E303" s="109">
        <v>1</v>
      </c>
      <c r="F303" s="109">
        <v>0</v>
      </c>
      <c r="G303" s="154">
        <f t="shared" si="38"/>
        <v>1</v>
      </c>
      <c r="H303" s="109">
        <v>0</v>
      </c>
      <c r="I303" s="178">
        <v>0</v>
      </c>
      <c r="J303" s="109">
        <v>0</v>
      </c>
      <c r="K303" s="215">
        <v>0</v>
      </c>
      <c r="L303" s="174">
        <f t="shared" si="39"/>
        <v>1</v>
      </c>
      <c r="M303" s="254">
        <v>0</v>
      </c>
      <c r="N303" s="177">
        <v>0</v>
      </c>
      <c r="O303" s="256">
        <f t="shared" si="43"/>
        <v>0</v>
      </c>
      <c r="P303" s="257">
        <f t="shared" si="44"/>
        <v>1</v>
      </c>
      <c r="Q303" s="291">
        <v>0</v>
      </c>
      <c r="R303" s="323">
        <v>0</v>
      </c>
      <c r="S303" s="291">
        <v>0</v>
      </c>
      <c r="T303" s="178">
        <v>0</v>
      </c>
      <c r="U303" s="291">
        <v>0</v>
      </c>
      <c r="V303" s="177">
        <v>0</v>
      </c>
      <c r="W303" s="327">
        <f t="shared" si="40"/>
        <v>0</v>
      </c>
      <c r="X303" s="195">
        <f t="shared" si="41"/>
        <v>1</v>
      </c>
      <c r="Y303" s="291">
        <v>0</v>
      </c>
      <c r="Z303" s="322">
        <v>0</v>
      </c>
      <c r="AA303" s="293">
        <v>0</v>
      </c>
      <c r="AB303" s="109">
        <v>0</v>
      </c>
      <c r="AC303" s="291">
        <v>0</v>
      </c>
      <c r="AD303" s="322">
        <v>0</v>
      </c>
      <c r="AE303" s="195">
        <f t="shared" si="42"/>
        <v>1</v>
      </c>
    </row>
    <row r="304" spans="1:31" x14ac:dyDescent="0.25">
      <c r="A304" s="487"/>
      <c r="B304" s="514"/>
      <c r="C304" s="3" t="s">
        <v>8</v>
      </c>
      <c r="D304" s="111">
        <v>1</v>
      </c>
      <c r="E304" s="109">
        <v>1</v>
      </c>
      <c r="F304" s="109">
        <v>0</v>
      </c>
      <c r="G304" s="154">
        <f t="shared" si="38"/>
        <v>2</v>
      </c>
      <c r="H304" s="109">
        <v>0</v>
      </c>
      <c r="I304" s="178">
        <v>0</v>
      </c>
      <c r="J304" s="109">
        <v>0</v>
      </c>
      <c r="K304" s="215">
        <v>0</v>
      </c>
      <c r="L304" s="174">
        <f t="shared" si="39"/>
        <v>2</v>
      </c>
      <c r="M304" s="254">
        <v>0</v>
      </c>
      <c r="N304" s="177">
        <v>0</v>
      </c>
      <c r="O304" s="256">
        <f t="shared" si="43"/>
        <v>0</v>
      </c>
      <c r="P304" s="257">
        <f t="shared" si="44"/>
        <v>2</v>
      </c>
      <c r="Q304" s="291">
        <v>0</v>
      </c>
      <c r="R304" s="323">
        <v>0</v>
      </c>
      <c r="S304" s="291">
        <v>0</v>
      </c>
      <c r="T304" s="178">
        <v>0</v>
      </c>
      <c r="U304" s="291"/>
      <c r="V304" s="177">
        <v>0</v>
      </c>
      <c r="W304" s="327">
        <f t="shared" si="40"/>
        <v>0</v>
      </c>
      <c r="X304" s="195">
        <f t="shared" si="41"/>
        <v>2</v>
      </c>
      <c r="Y304" s="291">
        <v>0</v>
      </c>
      <c r="Z304" s="322">
        <v>0</v>
      </c>
      <c r="AA304" s="293">
        <v>0</v>
      </c>
      <c r="AB304" s="109">
        <v>0</v>
      </c>
      <c r="AC304" s="291">
        <v>0</v>
      </c>
      <c r="AD304" s="322">
        <v>0</v>
      </c>
      <c r="AE304" s="195">
        <f t="shared" si="42"/>
        <v>2</v>
      </c>
    </row>
    <row r="305" spans="1:31" ht="15.75" thickBot="1" x14ac:dyDescent="0.3">
      <c r="A305" s="487"/>
      <c r="B305" s="537"/>
      <c r="C305" s="4" t="s">
        <v>9</v>
      </c>
      <c r="D305" s="111">
        <v>0</v>
      </c>
      <c r="E305" s="109">
        <v>0</v>
      </c>
      <c r="F305" s="109">
        <v>1</v>
      </c>
      <c r="G305" s="154">
        <f t="shared" si="38"/>
        <v>1</v>
      </c>
      <c r="H305" s="109">
        <v>0</v>
      </c>
      <c r="I305" s="178">
        <v>0</v>
      </c>
      <c r="J305" s="109">
        <v>0</v>
      </c>
      <c r="K305" s="215">
        <v>0</v>
      </c>
      <c r="L305" s="174">
        <f t="shared" si="39"/>
        <v>1</v>
      </c>
      <c r="M305" s="254">
        <v>0</v>
      </c>
      <c r="N305" s="177">
        <v>0</v>
      </c>
      <c r="O305" s="256">
        <f t="shared" si="43"/>
        <v>0</v>
      </c>
      <c r="P305" s="257">
        <f t="shared" si="44"/>
        <v>1</v>
      </c>
      <c r="Q305" s="292">
        <v>0</v>
      </c>
      <c r="R305" s="323">
        <v>0</v>
      </c>
      <c r="S305" s="292">
        <v>0</v>
      </c>
      <c r="T305" s="178">
        <v>0</v>
      </c>
      <c r="U305" s="292"/>
      <c r="V305" s="177">
        <v>0</v>
      </c>
      <c r="W305" s="327">
        <f t="shared" si="40"/>
        <v>0</v>
      </c>
      <c r="X305" s="195">
        <f t="shared" si="41"/>
        <v>1</v>
      </c>
      <c r="Y305" s="294">
        <v>0</v>
      </c>
      <c r="Z305" s="322">
        <v>0</v>
      </c>
      <c r="AA305" s="293">
        <v>0</v>
      </c>
      <c r="AB305" s="109">
        <v>0</v>
      </c>
      <c r="AC305" s="294">
        <v>0</v>
      </c>
      <c r="AD305" s="322">
        <v>0</v>
      </c>
      <c r="AE305" s="195">
        <f t="shared" si="42"/>
        <v>1</v>
      </c>
    </row>
    <row r="306" spans="1:31" x14ac:dyDescent="0.25">
      <c r="A306" s="487"/>
      <c r="B306" s="514" t="s">
        <v>242</v>
      </c>
      <c r="C306" s="381"/>
      <c r="D306" s="111"/>
      <c r="E306" s="109"/>
      <c r="F306" s="109"/>
      <c r="G306" s="363"/>
      <c r="H306" s="109"/>
      <c r="I306" s="178"/>
      <c r="J306" s="109"/>
      <c r="K306" s="215"/>
      <c r="L306" s="364"/>
      <c r="M306" s="254"/>
      <c r="N306" s="177"/>
      <c r="O306" s="256"/>
      <c r="P306" s="257"/>
      <c r="Q306" s="391"/>
      <c r="R306" s="323"/>
      <c r="S306" s="391"/>
      <c r="T306" s="178"/>
      <c r="U306" s="391"/>
      <c r="V306" s="177"/>
      <c r="W306" s="364"/>
      <c r="X306" s="195"/>
      <c r="Y306" s="291">
        <v>0</v>
      </c>
      <c r="Z306" s="322">
        <v>0</v>
      </c>
      <c r="AA306" s="293">
        <v>0</v>
      </c>
      <c r="AB306" s="109">
        <v>0</v>
      </c>
      <c r="AC306" s="291">
        <v>0</v>
      </c>
      <c r="AD306" s="322">
        <v>0</v>
      </c>
      <c r="AE306" s="195">
        <f t="shared" si="42"/>
        <v>0</v>
      </c>
    </row>
    <row r="307" spans="1:31" x14ac:dyDescent="0.25">
      <c r="A307" s="487"/>
      <c r="B307" s="514"/>
      <c r="C307" s="381"/>
      <c r="D307" s="111"/>
      <c r="E307" s="109"/>
      <c r="F307" s="109"/>
      <c r="G307" s="363"/>
      <c r="H307" s="109"/>
      <c r="I307" s="178"/>
      <c r="J307" s="109"/>
      <c r="K307" s="215"/>
      <c r="L307" s="364"/>
      <c r="M307" s="254"/>
      <c r="N307" s="177"/>
      <c r="O307" s="256"/>
      <c r="P307" s="257"/>
      <c r="Q307" s="391"/>
      <c r="R307" s="323"/>
      <c r="S307" s="391"/>
      <c r="T307" s="178"/>
      <c r="U307" s="391"/>
      <c r="V307" s="177"/>
      <c r="W307" s="364"/>
      <c r="X307" s="195"/>
      <c r="Y307" s="291">
        <v>0</v>
      </c>
      <c r="Z307" s="322">
        <v>0</v>
      </c>
      <c r="AA307" s="293">
        <v>0</v>
      </c>
      <c r="AB307" s="109">
        <v>0</v>
      </c>
      <c r="AC307" s="291">
        <v>0</v>
      </c>
      <c r="AD307" s="322">
        <v>0</v>
      </c>
      <c r="AE307" s="195">
        <f t="shared" si="42"/>
        <v>0</v>
      </c>
    </row>
    <row r="308" spans="1:31" x14ac:dyDescent="0.25">
      <c r="A308" s="487"/>
      <c r="B308" s="514"/>
      <c r="C308" s="381"/>
      <c r="D308" s="111"/>
      <c r="E308" s="109"/>
      <c r="F308" s="109"/>
      <c r="G308" s="363"/>
      <c r="H308" s="109"/>
      <c r="I308" s="178"/>
      <c r="J308" s="109"/>
      <c r="K308" s="215"/>
      <c r="L308" s="364"/>
      <c r="M308" s="254"/>
      <c r="N308" s="177"/>
      <c r="O308" s="256"/>
      <c r="P308" s="257"/>
      <c r="Q308" s="391"/>
      <c r="R308" s="323"/>
      <c r="S308" s="391"/>
      <c r="T308" s="178"/>
      <c r="U308" s="391"/>
      <c r="V308" s="177"/>
      <c r="W308" s="364"/>
      <c r="X308" s="195"/>
      <c r="Y308" s="291">
        <v>0</v>
      </c>
      <c r="Z308" s="322">
        <v>0</v>
      </c>
      <c r="AA308" s="293">
        <v>0</v>
      </c>
      <c r="AB308" s="109">
        <v>0</v>
      </c>
      <c r="AC308" s="294">
        <v>0</v>
      </c>
      <c r="AD308" s="322">
        <v>0</v>
      </c>
      <c r="AE308" s="195">
        <f t="shared" si="42"/>
        <v>0</v>
      </c>
    </row>
    <row r="309" spans="1:31" x14ac:dyDescent="0.25">
      <c r="A309" s="487"/>
      <c r="B309" s="515" t="s">
        <v>838</v>
      </c>
      <c r="C309" s="381"/>
      <c r="D309" s="111"/>
      <c r="E309" s="109"/>
      <c r="F309" s="109"/>
      <c r="G309" s="363"/>
      <c r="H309" s="109"/>
      <c r="I309" s="178"/>
      <c r="J309" s="109"/>
      <c r="K309" s="215"/>
      <c r="L309" s="364"/>
      <c r="M309" s="254"/>
      <c r="N309" s="177"/>
      <c r="O309" s="256"/>
      <c r="P309" s="257"/>
      <c r="Q309" s="391"/>
      <c r="R309" s="323"/>
      <c r="S309" s="391"/>
      <c r="T309" s="178"/>
      <c r="U309" s="391"/>
      <c r="V309" s="177"/>
      <c r="W309" s="364"/>
      <c r="X309" s="195"/>
      <c r="Y309" s="291">
        <v>0</v>
      </c>
      <c r="Z309" s="322">
        <v>0</v>
      </c>
      <c r="AA309" s="293">
        <v>0</v>
      </c>
      <c r="AB309" s="109">
        <v>0</v>
      </c>
      <c r="AC309" s="291">
        <v>0</v>
      </c>
      <c r="AD309" s="322">
        <v>0</v>
      </c>
      <c r="AE309" s="195">
        <f t="shared" si="42"/>
        <v>0</v>
      </c>
    </row>
    <row r="310" spans="1:31" x14ac:dyDescent="0.25">
      <c r="A310" s="487"/>
      <c r="B310" s="556"/>
      <c r="C310" s="381"/>
      <c r="D310" s="111"/>
      <c r="E310" s="109"/>
      <c r="F310" s="109"/>
      <c r="G310" s="363"/>
      <c r="H310" s="109"/>
      <c r="I310" s="178"/>
      <c r="J310" s="109"/>
      <c r="K310" s="215"/>
      <c r="L310" s="364"/>
      <c r="M310" s="254"/>
      <c r="N310" s="177"/>
      <c r="O310" s="256"/>
      <c r="P310" s="257"/>
      <c r="Q310" s="391"/>
      <c r="R310" s="323"/>
      <c r="S310" s="391"/>
      <c r="T310" s="178"/>
      <c r="U310" s="391"/>
      <c r="V310" s="177"/>
      <c r="W310" s="364"/>
      <c r="X310" s="195"/>
      <c r="Y310" s="291">
        <v>0</v>
      </c>
      <c r="Z310" s="322">
        <v>0</v>
      </c>
      <c r="AA310" s="293">
        <v>0</v>
      </c>
      <c r="AB310" s="109">
        <v>0</v>
      </c>
      <c r="AC310" s="291">
        <v>0</v>
      </c>
      <c r="AD310" s="322">
        <v>0</v>
      </c>
      <c r="AE310" s="195">
        <f t="shared" si="42"/>
        <v>0</v>
      </c>
    </row>
    <row r="311" spans="1:31" x14ac:dyDescent="0.25">
      <c r="A311" s="487"/>
      <c r="B311" s="541"/>
      <c r="C311" s="381"/>
      <c r="D311" s="111"/>
      <c r="E311" s="109"/>
      <c r="F311" s="109"/>
      <c r="G311" s="363"/>
      <c r="H311" s="109"/>
      <c r="I311" s="178"/>
      <c r="J311" s="109"/>
      <c r="K311" s="215"/>
      <c r="L311" s="364"/>
      <c r="M311" s="254"/>
      <c r="N311" s="177"/>
      <c r="O311" s="256"/>
      <c r="P311" s="257"/>
      <c r="Q311" s="391"/>
      <c r="R311" s="323"/>
      <c r="S311" s="391"/>
      <c r="T311" s="178"/>
      <c r="U311" s="391"/>
      <c r="V311" s="177"/>
      <c r="W311" s="364"/>
      <c r="X311" s="195"/>
      <c r="Y311" s="291">
        <v>0</v>
      </c>
      <c r="Z311" s="322">
        <v>0</v>
      </c>
      <c r="AA311" s="293">
        <v>0</v>
      </c>
      <c r="AB311" s="109">
        <v>0</v>
      </c>
      <c r="AC311" s="294">
        <v>0</v>
      </c>
      <c r="AD311" s="322">
        <v>0</v>
      </c>
      <c r="AE311" s="195">
        <f t="shared" si="42"/>
        <v>0</v>
      </c>
    </row>
    <row r="312" spans="1:31" x14ac:dyDescent="0.25">
      <c r="A312" s="487"/>
      <c r="B312" s="515" t="s">
        <v>839</v>
      </c>
      <c r="C312" s="381"/>
      <c r="D312" s="111"/>
      <c r="E312" s="109"/>
      <c r="F312" s="109"/>
      <c r="G312" s="363"/>
      <c r="H312" s="109"/>
      <c r="I312" s="178"/>
      <c r="J312" s="109"/>
      <c r="K312" s="215"/>
      <c r="L312" s="364"/>
      <c r="M312" s="254"/>
      <c r="N312" s="177"/>
      <c r="O312" s="256"/>
      <c r="P312" s="257"/>
      <c r="Q312" s="391"/>
      <c r="R312" s="323"/>
      <c r="S312" s="391"/>
      <c r="T312" s="178"/>
      <c r="U312" s="391"/>
      <c r="V312" s="177"/>
      <c r="W312" s="364"/>
      <c r="X312" s="195"/>
      <c r="Y312" s="291">
        <v>0</v>
      </c>
      <c r="Z312" s="322">
        <v>0</v>
      </c>
      <c r="AA312" s="293">
        <v>0</v>
      </c>
      <c r="AB312" s="109">
        <v>0</v>
      </c>
      <c r="AC312" s="291">
        <v>0</v>
      </c>
      <c r="AD312" s="322">
        <v>0</v>
      </c>
      <c r="AE312" s="195">
        <f t="shared" si="42"/>
        <v>0</v>
      </c>
    </row>
    <row r="313" spans="1:31" x14ac:dyDescent="0.25">
      <c r="A313" s="487"/>
      <c r="B313" s="556"/>
      <c r="C313" s="381"/>
      <c r="D313" s="111"/>
      <c r="E313" s="109"/>
      <c r="F313" s="109"/>
      <c r="G313" s="363"/>
      <c r="H313" s="109"/>
      <c r="I313" s="178"/>
      <c r="J313" s="109"/>
      <c r="K313" s="215"/>
      <c r="L313" s="364"/>
      <c r="M313" s="254"/>
      <c r="N313" s="177"/>
      <c r="O313" s="256"/>
      <c r="P313" s="257"/>
      <c r="Q313" s="391"/>
      <c r="R313" s="323"/>
      <c r="S313" s="391"/>
      <c r="T313" s="178"/>
      <c r="U313" s="391"/>
      <c r="V313" s="177"/>
      <c r="W313" s="364"/>
      <c r="X313" s="195"/>
      <c r="Y313" s="291">
        <v>0</v>
      </c>
      <c r="Z313" s="322">
        <v>0</v>
      </c>
      <c r="AA313" s="293">
        <v>0</v>
      </c>
      <c r="AB313" s="109">
        <v>0</v>
      </c>
      <c r="AC313" s="291">
        <v>0</v>
      </c>
      <c r="AD313" s="322">
        <v>0</v>
      </c>
      <c r="AE313" s="195">
        <f t="shared" si="42"/>
        <v>0</v>
      </c>
    </row>
    <row r="314" spans="1:31" x14ac:dyDescent="0.25">
      <c r="A314" s="487"/>
      <c r="B314" s="541"/>
      <c r="C314" s="381"/>
      <c r="D314" s="111"/>
      <c r="E314" s="109"/>
      <c r="F314" s="109"/>
      <c r="G314" s="363"/>
      <c r="H314" s="109"/>
      <c r="I314" s="178"/>
      <c r="J314" s="109"/>
      <c r="K314" s="215"/>
      <c r="L314" s="364"/>
      <c r="M314" s="254"/>
      <c r="N314" s="177"/>
      <c r="O314" s="256"/>
      <c r="P314" s="257"/>
      <c r="Q314" s="391"/>
      <c r="R314" s="323"/>
      <c r="S314" s="391"/>
      <c r="T314" s="178"/>
      <c r="U314" s="391"/>
      <c r="V314" s="177"/>
      <c r="W314" s="364"/>
      <c r="X314" s="195"/>
      <c r="Y314" s="291">
        <v>0</v>
      </c>
      <c r="Z314" s="322">
        <v>0</v>
      </c>
      <c r="AA314" s="293">
        <v>0</v>
      </c>
      <c r="AB314" s="109">
        <v>0</v>
      </c>
      <c r="AC314" s="294">
        <v>0</v>
      </c>
      <c r="AD314" s="322">
        <v>0</v>
      </c>
      <c r="AE314" s="195">
        <f t="shared" si="42"/>
        <v>0</v>
      </c>
    </row>
    <row r="315" spans="1:31" x14ac:dyDescent="0.25">
      <c r="A315" s="487"/>
      <c r="B315" s="515" t="s">
        <v>840</v>
      </c>
      <c r="C315" s="381"/>
      <c r="D315" s="111"/>
      <c r="E315" s="109"/>
      <c r="F315" s="109"/>
      <c r="G315" s="363"/>
      <c r="H315" s="109"/>
      <c r="I315" s="178"/>
      <c r="J315" s="109"/>
      <c r="K315" s="215"/>
      <c r="L315" s="364"/>
      <c r="M315" s="254"/>
      <c r="N315" s="177"/>
      <c r="O315" s="256"/>
      <c r="P315" s="257"/>
      <c r="Q315" s="391"/>
      <c r="R315" s="323"/>
      <c r="S315" s="391"/>
      <c r="T315" s="178"/>
      <c r="U315" s="391"/>
      <c r="V315" s="177"/>
      <c r="W315" s="364"/>
      <c r="X315" s="195"/>
      <c r="Y315" s="291">
        <v>0</v>
      </c>
      <c r="Z315" s="322">
        <v>0</v>
      </c>
      <c r="AA315" s="293">
        <v>0</v>
      </c>
      <c r="AB315" s="109">
        <v>0</v>
      </c>
      <c r="AC315" s="291">
        <v>0</v>
      </c>
      <c r="AD315" s="322">
        <v>0</v>
      </c>
      <c r="AE315" s="195">
        <f t="shared" si="42"/>
        <v>0</v>
      </c>
    </row>
    <row r="316" spans="1:31" x14ac:dyDescent="0.25">
      <c r="A316" s="487"/>
      <c r="B316" s="556"/>
      <c r="C316" s="381"/>
      <c r="D316" s="111"/>
      <c r="E316" s="109"/>
      <c r="F316" s="109"/>
      <c r="G316" s="363"/>
      <c r="H316" s="109"/>
      <c r="I316" s="178"/>
      <c r="J316" s="109"/>
      <c r="K316" s="215"/>
      <c r="L316" s="364"/>
      <c r="M316" s="254"/>
      <c r="N316" s="177"/>
      <c r="O316" s="256"/>
      <c r="P316" s="257"/>
      <c r="Q316" s="391"/>
      <c r="R316" s="323"/>
      <c r="S316" s="391"/>
      <c r="T316" s="178"/>
      <c r="U316" s="391"/>
      <c r="V316" s="177"/>
      <c r="W316" s="364"/>
      <c r="X316" s="195"/>
      <c r="Y316" s="291">
        <v>0</v>
      </c>
      <c r="Z316" s="322">
        <v>0</v>
      </c>
      <c r="AA316" s="293">
        <v>0</v>
      </c>
      <c r="AB316" s="109">
        <v>0</v>
      </c>
      <c r="AC316" s="291">
        <v>0</v>
      </c>
      <c r="AD316" s="322">
        <v>0</v>
      </c>
      <c r="AE316" s="195">
        <f t="shared" si="42"/>
        <v>0</v>
      </c>
    </row>
    <row r="317" spans="1:31" x14ac:dyDescent="0.25">
      <c r="A317" s="487"/>
      <c r="B317" s="541"/>
      <c r="C317" s="381"/>
      <c r="D317" s="111"/>
      <c r="E317" s="109"/>
      <c r="F317" s="109"/>
      <c r="G317" s="363"/>
      <c r="H317" s="109"/>
      <c r="I317" s="178"/>
      <c r="J317" s="109"/>
      <c r="K317" s="215"/>
      <c r="L317" s="364"/>
      <c r="M317" s="254"/>
      <c r="N317" s="177"/>
      <c r="O317" s="256"/>
      <c r="P317" s="257"/>
      <c r="Q317" s="391"/>
      <c r="R317" s="323"/>
      <c r="S317" s="391"/>
      <c r="T317" s="178"/>
      <c r="U317" s="391"/>
      <c r="V317" s="177"/>
      <c r="W317" s="364"/>
      <c r="X317" s="195"/>
      <c r="Y317" s="291">
        <v>0</v>
      </c>
      <c r="Z317" s="322">
        <v>0</v>
      </c>
      <c r="AA317" s="293">
        <v>0</v>
      </c>
      <c r="AB317" s="109">
        <v>0</v>
      </c>
      <c r="AC317" s="294">
        <v>0</v>
      </c>
      <c r="AD317" s="322">
        <v>0</v>
      </c>
      <c r="AE317" s="195">
        <f t="shared" si="42"/>
        <v>0</v>
      </c>
    </row>
    <row r="318" spans="1:31" x14ac:dyDescent="0.25">
      <c r="A318" s="487"/>
      <c r="B318" s="515" t="s">
        <v>841</v>
      </c>
      <c r="C318" s="381"/>
      <c r="D318" s="111"/>
      <c r="E318" s="109"/>
      <c r="F318" s="109"/>
      <c r="G318" s="363"/>
      <c r="H318" s="109"/>
      <c r="I318" s="178"/>
      <c r="J318" s="109"/>
      <c r="K318" s="215"/>
      <c r="L318" s="364"/>
      <c r="M318" s="254"/>
      <c r="N318" s="177"/>
      <c r="O318" s="256"/>
      <c r="P318" s="257"/>
      <c r="Q318" s="391"/>
      <c r="R318" s="323"/>
      <c r="S318" s="391"/>
      <c r="T318" s="178"/>
      <c r="U318" s="391"/>
      <c r="V318" s="177"/>
      <c r="W318" s="364"/>
      <c r="X318" s="195"/>
      <c r="Y318" s="291">
        <v>0</v>
      </c>
      <c r="Z318" s="322">
        <v>0</v>
      </c>
      <c r="AA318" s="293">
        <v>0</v>
      </c>
      <c r="AB318" s="109">
        <v>0</v>
      </c>
      <c r="AC318" s="291">
        <v>0</v>
      </c>
      <c r="AD318" s="322">
        <v>0</v>
      </c>
      <c r="AE318" s="195">
        <f t="shared" si="42"/>
        <v>0</v>
      </c>
    </row>
    <row r="319" spans="1:31" x14ac:dyDescent="0.25">
      <c r="A319" s="487"/>
      <c r="B319" s="556"/>
      <c r="C319" s="381"/>
      <c r="D319" s="111"/>
      <c r="E319" s="109"/>
      <c r="F319" s="109"/>
      <c r="G319" s="363"/>
      <c r="H319" s="109"/>
      <c r="I319" s="178"/>
      <c r="J319" s="109"/>
      <c r="K319" s="215"/>
      <c r="L319" s="364"/>
      <c r="M319" s="254"/>
      <c r="N319" s="177"/>
      <c r="O319" s="256"/>
      <c r="P319" s="257"/>
      <c r="Q319" s="391"/>
      <c r="R319" s="323"/>
      <c r="S319" s="391"/>
      <c r="T319" s="178"/>
      <c r="U319" s="391"/>
      <c r="V319" s="177"/>
      <c r="W319" s="364"/>
      <c r="X319" s="195"/>
      <c r="Y319" s="291">
        <v>0</v>
      </c>
      <c r="Z319" s="322">
        <v>0</v>
      </c>
      <c r="AA319" s="293">
        <v>0</v>
      </c>
      <c r="AB319" s="109">
        <v>0</v>
      </c>
      <c r="AC319" s="291">
        <v>0</v>
      </c>
      <c r="AD319" s="322">
        <v>0</v>
      </c>
      <c r="AE319" s="195">
        <f t="shared" si="42"/>
        <v>0</v>
      </c>
    </row>
    <row r="320" spans="1:31" x14ac:dyDescent="0.25">
      <c r="A320" s="487"/>
      <c r="B320" s="541"/>
      <c r="C320" s="381"/>
      <c r="D320" s="111"/>
      <c r="E320" s="109"/>
      <c r="F320" s="109"/>
      <c r="G320" s="363"/>
      <c r="H320" s="109"/>
      <c r="I320" s="178"/>
      <c r="J320" s="109"/>
      <c r="K320" s="215"/>
      <c r="L320" s="364"/>
      <c r="M320" s="254"/>
      <c r="N320" s="177"/>
      <c r="O320" s="256"/>
      <c r="P320" s="257"/>
      <c r="Q320" s="391"/>
      <c r="R320" s="323"/>
      <c r="S320" s="391"/>
      <c r="T320" s="178"/>
      <c r="U320" s="391"/>
      <c r="V320" s="177"/>
      <c r="W320" s="364"/>
      <c r="X320" s="195"/>
      <c r="Y320" s="291">
        <v>0</v>
      </c>
      <c r="Z320" s="322">
        <v>0</v>
      </c>
      <c r="AA320" s="293">
        <v>0</v>
      </c>
      <c r="AB320" s="109">
        <v>0</v>
      </c>
      <c r="AC320" s="294">
        <v>0</v>
      </c>
      <c r="AD320" s="322">
        <v>0</v>
      </c>
      <c r="AE320" s="195">
        <f t="shared" si="42"/>
        <v>0</v>
      </c>
    </row>
    <row r="321" spans="1:31" x14ac:dyDescent="0.25">
      <c r="A321" s="487"/>
      <c r="B321" s="515" t="s">
        <v>842</v>
      </c>
      <c r="C321" s="381"/>
      <c r="D321" s="111"/>
      <c r="E321" s="109"/>
      <c r="F321" s="109"/>
      <c r="G321" s="363"/>
      <c r="H321" s="109"/>
      <c r="I321" s="178"/>
      <c r="J321" s="109"/>
      <c r="K321" s="215"/>
      <c r="L321" s="364"/>
      <c r="M321" s="254"/>
      <c r="N321" s="177"/>
      <c r="O321" s="256"/>
      <c r="P321" s="257"/>
      <c r="Q321" s="391"/>
      <c r="R321" s="323"/>
      <c r="S321" s="391"/>
      <c r="T321" s="178"/>
      <c r="U321" s="391"/>
      <c r="V321" s="177"/>
      <c r="W321" s="364"/>
      <c r="X321" s="195"/>
      <c r="Y321" s="291">
        <v>0</v>
      </c>
      <c r="Z321" s="322">
        <v>0</v>
      </c>
      <c r="AA321" s="293">
        <v>0</v>
      </c>
      <c r="AB321" s="109">
        <v>0</v>
      </c>
      <c r="AC321" s="291">
        <v>0</v>
      </c>
      <c r="AD321" s="322">
        <v>0</v>
      </c>
      <c r="AE321" s="195">
        <f t="shared" si="42"/>
        <v>0</v>
      </c>
    </row>
    <row r="322" spans="1:31" x14ac:dyDescent="0.25">
      <c r="A322" s="487"/>
      <c r="B322" s="556"/>
      <c r="C322" s="381"/>
      <c r="D322" s="111"/>
      <c r="E322" s="109"/>
      <c r="F322" s="109"/>
      <c r="G322" s="363"/>
      <c r="H322" s="109"/>
      <c r="I322" s="178"/>
      <c r="J322" s="109"/>
      <c r="K322" s="215"/>
      <c r="L322" s="364"/>
      <c r="M322" s="254"/>
      <c r="N322" s="177"/>
      <c r="O322" s="256"/>
      <c r="P322" s="257"/>
      <c r="Q322" s="391"/>
      <c r="R322" s="323"/>
      <c r="S322" s="391"/>
      <c r="T322" s="178"/>
      <c r="U322" s="391"/>
      <c r="V322" s="177"/>
      <c r="W322" s="364"/>
      <c r="X322" s="195"/>
      <c r="Y322" s="291">
        <v>0</v>
      </c>
      <c r="Z322" s="322">
        <v>0</v>
      </c>
      <c r="AA322" s="293">
        <v>0</v>
      </c>
      <c r="AB322" s="109">
        <v>0</v>
      </c>
      <c r="AC322" s="291">
        <v>0</v>
      </c>
      <c r="AD322" s="322">
        <v>0</v>
      </c>
      <c r="AE322" s="195">
        <f t="shared" si="42"/>
        <v>0</v>
      </c>
    </row>
    <row r="323" spans="1:31" x14ac:dyDescent="0.25">
      <c r="A323" s="487"/>
      <c r="B323" s="541"/>
      <c r="C323" s="381"/>
      <c r="D323" s="111"/>
      <c r="E323" s="109"/>
      <c r="F323" s="109"/>
      <c r="G323" s="363"/>
      <c r="H323" s="109"/>
      <c r="I323" s="178"/>
      <c r="J323" s="109"/>
      <c r="K323" s="215"/>
      <c r="L323" s="364"/>
      <c r="M323" s="254"/>
      <c r="N323" s="177"/>
      <c r="O323" s="256"/>
      <c r="P323" s="257"/>
      <c r="Q323" s="391"/>
      <c r="R323" s="323"/>
      <c r="S323" s="391"/>
      <c r="T323" s="178"/>
      <c r="U323" s="391"/>
      <c r="V323" s="177"/>
      <c r="W323" s="364"/>
      <c r="X323" s="195"/>
      <c r="Y323" s="291">
        <v>0</v>
      </c>
      <c r="Z323" s="322">
        <v>0</v>
      </c>
      <c r="AA323" s="293">
        <v>0</v>
      </c>
      <c r="AB323" s="109">
        <v>0</v>
      </c>
      <c r="AC323" s="294">
        <v>0</v>
      </c>
      <c r="AD323" s="322">
        <v>0</v>
      </c>
      <c r="AE323" s="195">
        <f t="shared" si="42"/>
        <v>0</v>
      </c>
    </row>
    <row r="324" spans="1:31" x14ac:dyDescent="0.25">
      <c r="A324" s="487"/>
      <c r="B324" s="534" t="s">
        <v>227</v>
      </c>
      <c r="C324" s="534"/>
      <c r="D324" s="111">
        <v>0</v>
      </c>
      <c r="E324" s="109">
        <v>1</v>
      </c>
      <c r="F324" s="109">
        <v>0</v>
      </c>
      <c r="G324" s="154">
        <f t="shared" si="38"/>
        <v>1</v>
      </c>
      <c r="H324" s="109">
        <v>0</v>
      </c>
      <c r="I324" s="178">
        <v>0</v>
      </c>
      <c r="J324" s="109">
        <v>0</v>
      </c>
      <c r="K324" s="215">
        <v>0</v>
      </c>
      <c r="L324" s="174">
        <f t="shared" si="39"/>
        <v>1</v>
      </c>
      <c r="M324" s="254">
        <v>0</v>
      </c>
      <c r="N324" s="177">
        <v>0</v>
      </c>
      <c r="O324" s="256">
        <f t="shared" si="43"/>
        <v>0</v>
      </c>
      <c r="P324" s="257">
        <f t="shared" si="44"/>
        <v>1</v>
      </c>
      <c r="Q324" s="199">
        <v>1</v>
      </c>
      <c r="R324" s="323">
        <v>0</v>
      </c>
      <c r="S324" s="199">
        <v>1</v>
      </c>
      <c r="T324" s="178">
        <v>0</v>
      </c>
      <c r="U324" s="199">
        <v>0</v>
      </c>
      <c r="V324" s="177">
        <v>0</v>
      </c>
      <c r="W324" s="327">
        <f t="shared" si="40"/>
        <v>2</v>
      </c>
      <c r="X324" s="195">
        <f t="shared" si="41"/>
        <v>3</v>
      </c>
      <c r="Y324" s="199">
        <f t="shared" ref="Y324:Y326" si="48">Y300+Y303+Y306+Y309+Y312+Y315+Y318+Y321</f>
        <v>0</v>
      </c>
      <c r="Z324" s="322">
        <v>0</v>
      </c>
      <c r="AA324" s="199">
        <f t="shared" ref="AA324:AA326" si="49">AA300+AA303+AA306+AA309+AA312+AA315+AA318+AA321</f>
        <v>0</v>
      </c>
      <c r="AB324" s="109">
        <v>0</v>
      </c>
      <c r="AC324" s="199">
        <f t="shared" ref="AC324:AC326" si="50">AC300+AC303+AC306+AC309+AC312+AC315+AC318+AC321</f>
        <v>0</v>
      </c>
      <c r="AD324" s="322">
        <v>0</v>
      </c>
      <c r="AE324" s="195">
        <f t="shared" si="42"/>
        <v>3</v>
      </c>
    </row>
    <row r="325" spans="1:31" x14ac:dyDescent="0.25">
      <c r="A325" s="487"/>
      <c r="B325" s="535" t="s">
        <v>228</v>
      </c>
      <c r="C325" s="535"/>
      <c r="D325" s="111">
        <v>1</v>
      </c>
      <c r="E325" s="109">
        <v>1</v>
      </c>
      <c r="F325" s="109">
        <v>0</v>
      </c>
      <c r="G325" s="154">
        <f t="shared" si="38"/>
        <v>2</v>
      </c>
      <c r="H325" s="109">
        <v>0</v>
      </c>
      <c r="I325" s="178">
        <v>0</v>
      </c>
      <c r="J325" s="109">
        <v>0</v>
      </c>
      <c r="K325" s="215">
        <v>0</v>
      </c>
      <c r="L325" s="174">
        <f t="shared" si="39"/>
        <v>2</v>
      </c>
      <c r="M325" s="254">
        <v>0</v>
      </c>
      <c r="N325" s="177">
        <v>0</v>
      </c>
      <c r="O325" s="256">
        <f t="shared" si="43"/>
        <v>0</v>
      </c>
      <c r="P325" s="257">
        <f t="shared" si="44"/>
        <v>2</v>
      </c>
      <c r="Q325" s="109">
        <v>0</v>
      </c>
      <c r="R325" s="323">
        <v>0</v>
      </c>
      <c r="S325" s="109">
        <v>0</v>
      </c>
      <c r="T325" s="178">
        <v>0</v>
      </c>
      <c r="U325" s="109">
        <v>0</v>
      </c>
      <c r="V325" s="177">
        <v>0</v>
      </c>
      <c r="W325" s="327">
        <f t="shared" si="40"/>
        <v>0</v>
      </c>
      <c r="X325" s="195">
        <f t="shared" si="41"/>
        <v>2</v>
      </c>
      <c r="Y325" s="199">
        <f t="shared" si="48"/>
        <v>0</v>
      </c>
      <c r="Z325" s="322">
        <v>0</v>
      </c>
      <c r="AA325" s="199">
        <f t="shared" si="49"/>
        <v>0</v>
      </c>
      <c r="AB325" s="109">
        <v>0</v>
      </c>
      <c r="AC325" s="199">
        <f t="shared" si="50"/>
        <v>0</v>
      </c>
      <c r="AD325" s="322">
        <v>0</v>
      </c>
      <c r="AE325" s="195">
        <f t="shared" si="42"/>
        <v>2</v>
      </c>
    </row>
    <row r="326" spans="1:31" ht="15.75" thickBot="1" x14ac:dyDescent="0.3">
      <c r="A326" s="488"/>
      <c r="B326" s="536" t="s">
        <v>229</v>
      </c>
      <c r="C326" s="536"/>
      <c r="D326" s="111">
        <v>0</v>
      </c>
      <c r="E326" s="109">
        <v>0</v>
      </c>
      <c r="F326" s="109">
        <v>1</v>
      </c>
      <c r="G326" s="154">
        <f t="shared" si="38"/>
        <v>1</v>
      </c>
      <c r="H326" s="109">
        <v>0</v>
      </c>
      <c r="I326" s="178">
        <v>0</v>
      </c>
      <c r="J326" s="109">
        <v>0</v>
      </c>
      <c r="K326" s="215">
        <v>0</v>
      </c>
      <c r="L326" s="174">
        <f t="shared" si="39"/>
        <v>1</v>
      </c>
      <c r="M326" s="254">
        <v>0</v>
      </c>
      <c r="N326" s="177">
        <v>0</v>
      </c>
      <c r="O326" s="256">
        <f t="shared" si="43"/>
        <v>0</v>
      </c>
      <c r="P326" s="257">
        <f t="shared" si="44"/>
        <v>1</v>
      </c>
      <c r="Q326" s="202">
        <v>0</v>
      </c>
      <c r="R326" s="323">
        <v>0</v>
      </c>
      <c r="S326" s="202">
        <v>0</v>
      </c>
      <c r="T326" s="178">
        <v>0</v>
      </c>
      <c r="U326" s="202">
        <v>0</v>
      </c>
      <c r="V326" s="177">
        <v>0</v>
      </c>
      <c r="W326" s="327">
        <f t="shared" si="40"/>
        <v>0</v>
      </c>
      <c r="X326" s="195">
        <f t="shared" si="41"/>
        <v>1</v>
      </c>
      <c r="Y326" s="199">
        <f t="shared" si="48"/>
        <v>0</v>
      </c>
      <c r="Z326" s="322">
        <v>0</v>
      </c>
      <c r="AA326" s="199">
        <f t="shared" si="49"/>
        <v>0</v>
      </c>
      <c r="AB326" s="109">
        <v>0</v>
      </c>
      <c r="AC326" s="199">
        <f t="shared" si="50"/>
        <v>0</v>
      </c>
      <c r="AD326" s="322">
        <v>0</v>
      </c>
      <c r="AE326" s="195">
        <f t="shared" ref="AE326:AE389" si="51">D326+E326+F326+H326+I326+J326+K326+M326+N326+Q326+R326+S326+T326+U326+V326+Y326+Z326+AA326+AB326+AC326+AD326</f>
        <v>1</v>
      </c>
    </row>
    <row r="327" spans="1:31" x14ac:dyDescent="0.25">
      <c r="A327" s="487" t="s">
        <v>230</v>
      </c>
      <c r="B327" s="541" t="s">
        <v>231</v>
      </c>
      <c r="C327" s="2" t="s">
        <v>7</v>
      </c>
      <c r="D327" s="111">
        <v>0</v>
      </c>
      <c r="E327" s="109">
        <v>1</v>
      </c>
      <c r="F327" s="109">
        <v>0</v>
      </c>
      <c r="G327" s="154">
        <f t="shared" si="38"/>
        <v>1</v>
      </c>
      <c r="H327" s="109">
        <v>0</v>
      </c>
      <c r="I327" s="178">
        <v>0</v>
      </c>
      <c r="J327" s="109">
        <v>0</v>
      </c>
      <c r="K327" s="215">
        <v>0</v>
      </c>
      <c r="L327" s="174">
        <f t="shared" si="39"/>
        <v>1</v>
      </c>
      <c r="M327" s="254">
        <v>1</v>
      </c>
      <c r="N327" s="177">
        <v>0</v>
      </c>
      <c r="O327" s="256">
        <f t="shared" si="43"/>
        <v>1</v>
      </c>
      <c r="P327" s="257">
        <f t="shared" si="44"/>
        <v>2</v>
      </c>
      <c r="Q327" s="289">
        <v>0</v>
      </c>
      <c r="R327" s="323">
        <v>0</v>
      </c>
      <c r="S327" s="289">
        <v>0</v>
      </c>
      <c r="T327" s="178">
        <v>0</v>
      </c>
      <c r="U327" s="289">
        <v>0</v>
      </c>
      <c r="V327" s="177">
        <v>0</v>
      </c>
      <c r="W327" s="327">
        <f t="shared" si="40"/>
        <v>0</v>
      </c>
      <c r="X327" s="195">
        <f t="shared" si="41"/>
        <v>2</v>
      </c>
      <c r="Y327" s="289">
        <v>0</v>
      </c>
      <c r="Z327" s="322">
        <v>0</v>
      </c>
      <c r="AA327" s="289">
        <v>0</v>
      </c>
      <c r="AB327" s="109">
        <v>0</v>
      </c>
      <c r="AC327" s="289">
        <v>0</v>
      </c>
      <c r="AD327" s="322">
        <v>0</v>
      </c>
      <c r="AE327" s="195">
        <f t="shared" si="51"/>
        <v>2</v>
      </c>
    </row>
    <row r="328" spans="1:31" x14ac:dyDescent="0.25">
      <c r="A328" s="487"/>
      <c r="B328" s="514"/>
      <c r="C328" s="3" t="s">
        <v>8</v>
      </c>
      <c r="D328" s="111">
        <v>0</v>
      </c>
      <c r="E328" s="109">
        <v>0</v>
      </c>
      <c r="F328" s="109">
        <v>0</v>
      </c>
      <c r="G328" s="154">
        <f t="shared" si="38"/>
        <v>0</v>
      </c>
      <c r="H328" s="109">
        <v>0</v>
      </c>
      <c r="I328" s="178">
        <v>0</v>
      </c>
      <c r="J328" s="109">
        <v>0</v>
      </c>
      <c r="K328" s="215">
        <v>0</v>
      </c>
      <c r="L328" s="174">
        <f t="shared" si="39"/>
        <v>0</v>
      </c>
      <c r="M328" s="254">
        <v>0</v>
      </c>
      <c r="N328" s="177">
        <v>0</v>
      </c>
      <c r="O328" s="256">
        <f t="shared" si="43"/>
        <v>0</v>
      </c>
      <c r="P328" s="257">
        <f t="shared" si="44"/>
        <v>0</v>
      </c>
      <c r="Q328" s="290">
        <v>0</v>
      </c>
      <c r="R328" s="323">
        <v>0</v>
      </c>
      <c r="S328" s="290">
        <v>0</v>
      </c>
      <c r="T328" s="178">
        <v>0</v>
      </c>
      <c r="U328" s="290"/>
      <c r="V328" s="177">
        <v>0</v>
      </c>
      <c r="W328" s="327">
        <f t="shared" si="40"/>
        <v>0</v>
      </c>
      <c r="X328" s="195">
        <f t="shared" si="41"/>
        <v>0</v>
      </c>
      <c r="Y328" s="290">
        <v>0</v>
      </c>
      <c r="Z328" s="322">
        <v>0</v>
      </c>
      <c r="AA328" s="289">
        <v>0</v>
      </c>
      <c r="AB328" s="109">
        <v>0</v>
      </c>
      <c r="AC328" s="290">
        <v>0</v>
      </c>
      <c r="AD328" s="322">
        <v>0</v>
      </c>
      <c r="AE328" s="195">
        <f t="shared" si="51"/>
        <v>0</v>
      </c>
    </row>
    <row r="329" spans="1:31" ht="15.75" thickBot="1" x14ac:dyDescent="0.3">
      <c r="A329" s="487"/>
      <c r="B329" s="537"/>
      <c r="C329" s="4" t="s">
        <v>9</v>
      </c>
      <c r="D329" s="111">
        <v>0</v>
      </c>
      <c r="E329" s="109">
        <v>0</v>
      </c>
      <c r="F329" s="109">
        <v>0</v>
      </c>
      <c r="G329" s="154">
        <f t="shared" si="38"/>
        <v>0</v>
      </c>
      <c r="H329" s="109">
        <v>0</v>
      </c>
      <c r="I329" s="178">
        <v>0</v>
      </c>
      <c r="J329" s="109">
        <v>0</v>
      </c>
      <c r="K329" s="215">
        <v>0</v>
      </c>
      <c r="L329" s="174">
        <f t="shared" si="39"/>
        <v>0</v>
      </c>
      <c r="M329" s="254">
        <v>0</v>
      </c>
      <c r="N329" s="177">
        <v>0</v>
      </c>
      <c r="O329" s="256">
        <f t="shared" si="43"/>
        <v>0</v>
      </c>
      <c r="P329" s="257">
        <f t="shared" si="44"/>
        <v>0</v>
      </c>
      <c r="Q329" s="301">
        <v>0</v>
      </c>
      <c r="R329" s="323">
        <v>0</v>
      </c>
      <c r="S329" s="301">
        <v>0</v>
      </c>
      <c r="T329" s="178">
        <v>0</v>
      </c>
      <c r="U329" s="301"/>
      <c r="V329" s="177">
        <v>0</v>
      </c>
      <c r="W329" s="327">
        <f t="shared" si="40"/>
        <v>0</v>
      </c>
      <c r="X329" s="195">
        <f t="shared" si="41"/>
        <v>0</v>
      </c>
      <c r="Y329" s="301">
        <v>0</v>
      </c>
      <c r="Z329" s="322">
        <v>0</v>
      </c>
      <c r="AA329" s="289">
        <v>0</v>
      </c>
      <c r="AB329" s="109">
        <v>0</v>
      </c>
      <c r="AC329" s="301">
        <v>0</v>
      </c>
      <c r="AD329" s="322">
        <v>0</v>
      </c>
      <c r="AE329" s="195">
        <f t="shared" si="51"/>
        <v>0</v>
      </c>
    </row>
    <row r="330" spans="1:31" x14ac:dyDescent="0.25">
      <c r="A330" s="487"/>
      <c r="B330" s="541" t="s">
        <v>232</v>
      </c>
      <c r="C330" s="2" t="s">
        <v>7</v>
      </c>
      <c r="D330" s="111">
        <v>0</v>
      </c>
      <c r="E330" s="109">
        <v>0</v>
      </c>
      <c r="F330" s="109">
        <v>0</v>
      </c>
      <c r="G330" s="154">
        <f t="shared" si="38"/>
        <v>0</v>
      </c>
      <c r="H330" s="109">
        <v>0</v>
      </c>
      <c r="I330" s="178">
        <v>0</v>
      </c>
      <c r="J330" s="109">
        <v>0</v>
      </c>
      <c r="K330" s="215">
        <v>0</v>
      </c>
      <c r="L330" s="174">
        <f t="shared" si="39"/>
        <v>0</v>
      </c>
      <c r="M330" s="254">
        <v>0</v>
      </c>
      <c r="N330" s="177">
        <v>0</v>
      </c>
      <c r="O330" s="256">
        <f t="shared" si="43"/>
        <v>0</v>
      </c>
      <c r="P330" s="257">
        <f t="shared" si="44"/>
        <v>0</v>
      </c>
      <c r="Q330" s="289">
        <v>0</v>
      </c>
      <c r="R330" s="323">
        <v>0</v>
      </c>
      <c r="S330" s="289">
        <v>0</v>
      </c>
      <c r="T330" s="178">
        <v>0</v>
      </c>
      <c r="U330" s="289">
        <v>0</v>
      </c>
      <c r="V330" s="177">
        <v>0</v>
      </c>
      <c r="W330" s="327">
        <f t="shared" si="40"/>
        <v>0</v>
      </c>
      <c r="X330" s="195">
        <f t="shared" si="41"/>
        <v>0</v>
      </c>
      <c r="Y330" s="289">
        <v>0</v>
      </c>
      <c r="Z330" s="322">
        <v>0</v>
      </c>
      <c r="AA330" s="289">
        <v>0</v>
      </c>
      <c r="AB330" s="109">
        <v>0</v>
      </c>
      <c r="AC330" s="289">
        <v>0</v>
      </c>
      <c r="AD330" s="322">
        <v>0</v>
      </c>
      <c r="AE330" s="195">
        <f t="shared" si="51"/>
        <v>0</v>
      </c>
    </row>
    <row r="331" spans="1:31" x14ac:dyDescent="0.25">
      <c r="A331" s="487"/>
      <c r="B331" s="514"/>
      <c r="C331" s="3" t="s">
        <v>8</v>
      </c>
      <c r="D331" s="111">
        <v>0</v>
      </c>
      <c r="E331" s="109">
        <v>0</v>
      </c>
      <c r="F331" s="109">
        <v>0</v>
      </c>
      <c r="G331" s="154">
        <f t="shared" si="38"/>
        <v>0</v>
      </c>
      <c r="H331" s="109">
        <v>0</v>
      </c>
      <c r="I331" s="178">
        <v>0</v>
      </c>
      <c r="J331" s="109">
        <v>0</v>
      </c>
      <c r="K331" s="215">
        <v>0</v>
      </c>
      <c r="L331" s="174">
        <f t="shared" si="39"/>
        <v>0</v>
      </c>
      <c r="M331" s="254">
        <v>0</v>
      </c>
      <c r="N331" s="177">
        <v>0</v>
      </c>
      <c r="O331" s="256">
        <f t="shared" si="43"/>
        <v>0</v>
      </c>
      <c r="P331" s="257">
        <f t="shared" si="44"/>
        <v>0</v>
      </c>
      <c r="Q331" s="290">
        <v>0</v>
      </c>
      <c r="R331" s="323">
        <v>0</v>
      </c>
      <c r="S331" s="290">
        <v>0</v>
      </c>
      <c r="T331" s="178">
        <v>0</v>
      </c>
      <c r="U331" s="290"/>
      <c r="V331" s="177">
        <v>0</v>
      </c>
      <c r="W331" s="327">
        <f t="shared" si="40"/>
        <v>0</v>
      </c>
      <c r="X331" s="195">
        <f t="shared" si="41"/>
        <v>0</v>
      </c>
      <c r="Y331" s="290">
        <v>0</v>
      </c>
      <c r="Z331" s="322">
        <v>0</v>
      </c>
      <c r="AA331" s="289">
        <v>0</v>
      </c>
      <c r="AB331" s="109">
        <v>0</v>
      </c>
      <c r="AC331" s="290">
        <v>0</v>
      </c>
      <c r="AD331" s="322">
        <v>0</v>
      </c>
      <c r="AE331" s="195">
        <f t="shared" si="51"/>
        <v>0</v>
      </c>
    </row>
    <row r="332" spans="1:31" ht="15.75" thickBot="1" x14ac:dyDescent="0.3">
      <c r="A332" s="487"/>
      <c r="B332" s="537"/>
      <c r="C332" s="4" t="s">
        <v>9</v>
      </c>
      <c r="D332" s="111">
        <v>0</v>
      </c>
      <c r="E332" s="109">
        <v>0</v>
      </c>
      <c r="F332" s="109">
        <v>0</v>
      </c>
      <c r="G332" s="154">
        <f t="shared" si="38"/>
        <v>0</v>
      </c>
      <c r="H332" s="109">
        <v>0</v>
      </c>
      <c r="I332" s="178">
        <v>0</v>
      </c>
      <c r="J332" s="109">
        <v>0</v>
      </c>
      <c r="K332" s="215">
        <v>0</v>
      </c>
      <c r="L332" s="174">
        <f t="shared" si="39"/>
        <v>0</v>
      </c>
      <c r="M332" s="254">
        <v>0</v>
      </c>
      <c r="N332" s="177">
        <v>0</v>
      </c>
      <c r="O332" s="256">
        <f t="shared" si="43"/>
        <v>0</v>
      </c>
      <c r="P332" s="257">
        <f t="shared" si="44"/>
        <v>0</v>
      </c>
      <c r="Q332" s="301">
        <v>0</v>
      </c>
      <c r="R332" s="323">
        <v>0</v>
      </c>
      <c r="S332" s="301">
        <v>0</v>
      </c>
      <c r="T332" s="178">
        <v>0</v>
      </c>
      <c r="U332" s="301"/>
      <c r="V332" s="177">
        <v>0</v>
      </c>
      <c r="W332" s="327">
        <f t="shared" si="40"/>
        <v>0</v>
      </c>
      <c r="X332" s="195">
        <f t="shared" si="41"/>
        <v>0</v>
      </c>
      <c r="Y332" s="301">
        <v>0</v>
      </c>
      <c r="Z332" s="322">
        <v>0</v>
      </c>
      <c r="AA332" s="289">
        <v>0</v>
      </c>
      <c r="AB332" s="109">
        <v>0</v>
      </c>
      <c r="AC332" s="301">
        <v>0</v>
      </c>
      <c r="AD332" s="322">
        <v>0</v>
      </c>
      <c r="AE332" s="195">
        <f t="shared" si="51"/>
        <v>0</v>
      </c>
    </row>
    <row r="333" spans="1:31" x14ac:dyDescent="0.25">
      <c r="A333" s="487"/>
      <c r="B333" s="565" t="s">
        <v>233</v>
      </c>
      <c r="C333" s="2" t="s">
        <v>7</v>
      </c>
      <c r="D333" s="111">
        <v>0</v>
      </c>
      <c r="E333" s="109">
        <v>0</v>
      </c>
      <c r="F333" s="109">
        <v>0</v>
      </c>
      <c r="G333" s="154">
        <f t="shared" si="38"/>
        <v>0</v>
      </c>
      <c r="H333" s="109">
        <v>0</v>
      </c>
      <c r="I333" s="178">
        <v>0</v>
      </c>
      <c r="J333" s="109">
        <v>0</v>
      </c>
      <c r="K333" s="215">
        <v>0</v>
      </c>
      <c r="L333" s="174">
        <f t="shared" si="39"/>
        <v>0</v>
      </c>
      <c r="M333" s="254">
        <v>0</v>
      </c>
      <c r="N333" s="177">
        <v>0</v>
      </c>
      <c r="O333" s="256">
        <f t="shared" si="43"/>
        <v>0</v>
      </c>
      <c r="P333" s="257">
        <f t="shared" si="44"/>
        <v>0</v>
      </c>
      <c r="Q333" s="289">
        <v>0</v>
      </c>
      <c r="R333" s="323">
        <v>0</v>
      </c>
      <c r="S333" s="289">
        <v>0</v>
      </c>
      <c r="T333" s="178">
        <v>0</v>
      </c>
      <c r="U333" s="289">
        <v>0</v>
      </c>
      <c r="V333" s="177">
        <v>0</v>
      </c>
      <c r="W333" s="327">
        <f t="shared" si="40"/>
        <v>0</v>
      </c>
      <c r="X333" s="195">
        <f t="shared" si="41"/>
        <v>0</v>
      </c>
      <c r="Y333" s="289">
        <v>0</v>
      </c>
      <c r="Z333" s="322">
        <v>0</v>
      </c>
      <c r="AA333" s="289">
        <v>0</v>
      </c>
      <c r="AB333" s="109">
        <v>0</v>
      </c>
      <c r="AC333" s="289">
        <v>0</v>
      </c>
      <c r="AD333" s="322">
        <v>0</v>
      </c>
      <c r="AE333" s="195">
        <f t="shared" si="51"/>
        <v>0</v>
      </c>
    </row>
    <row r="334" spans="1:31" x14ac:dyDescent="0.25">
      <c r="A334" s="487"/>
      <c r="B334" s="565"/>
      <c r="C334" s="3" t="s">
        <v>8</v>
      </c>
      <c r="D334" s="111">
        <v>0</v>
      </c>
      <c r="E334" s="109">
        <v>0</v>
      </c>
      <c r="F334" s="109">
        <v>0</v>
      </c>
      <c r="G334" s="154">
        <f t="shared" si="38"/>
        <v>0</v>
      </c>
      <c r="H334" s="109">
        <v>0</v>
      </c>
      <c r="I334" s="178">
        <v>0</v>
      </c>
      <c r="J334" s="109">
        <v>0</v>
      </c>
      <c r="K334" s="215">
        <v>0</v>
      </c>
      <c r="L334" s="174">
        <f t="shared" si="39"/>
        <v>0</v>
      </c>
      <c r="M334" s="254">
        <v>0</v>
      </c>
      <c r="N334" s="177">
        <v>0</v>
      </c>
      <c r="O334" s="256">
        <f t="shared" si="43"/>
        <v>0</v>
      </c>
      <c r="P334" s="257">
        <f t="shared" si="44"/>
        <v>0</v>
      </c>
      <c r="Q334" s="290">
        <v>0</v>
      </c>
      <c r="R334" s="323">
        <v>0</v>
      </c>
      <c r="S334" s="290">
        <v>0</v>
      </c>
      <c r="T334" s="178">
        <v>0</v>
      </c>
      <c r="U334" s="290"/>
      <c r="V334" s="177">
        <v>0</v>
      </c>
      <c r="W334" s="327">
        <f t="shared" si="40"/>
        <v>0</v>
      </c>
      <c r="X334" s="195">
        <f t="shared" si="41"/>
        <v>0</v>
      </c>
      <c r="Y334" s="290">
        <v>0</v>
      </c>
      <c r="Z334" s="322">
        <v>0</v>
      </c>
      <c r="AA334" s="289">
        <v>0</v>
      </c>
      <c r="AB334" s="109">
        <v>0</v>
      </c>
      <c r="AC334" s="290">
        <v>0</v>
      </c>
      <c r="AD334" s="322">
        <v>0</v>
      </c>
      <c r="AE334" s="195">
        <f t="shared" si="51"/>
        <v>0</v>
      </c>
    </row>
    <row r="335" spans="1:31" ht="15.75" thickBot="1" x14ac:dyDescent="0.3">
      <c r="A335" s="487"/>
      <c r="B335" s="565"/>
      <c r="C335" s="4" t="s">
        <v>9</v>
      </c>
      <c r="D335" s="111">
        <v>0</v>
      </c>
      <c r="E335" s="109">
        <v>0</v>
      </c>
      <c r="F335" s="109">
        <v>0</v>
      </c>
      <c r="G335" s="154">
        <f t="shared" si="38"/>
        <v>0</v>
      </c>
      <c r="H335" s="109">
        <v>0</v>
      </c>
      <c r="I335" s="178">
        <v>0</v>
      </c>
      <c r="J335" s="109">
        <v>0</v>
      </c>
      <c r="K335" s="215">
        <v>0</v>
      </c>
      <c r="L335" s="174">
        <f t="shared" si="39"/>
        <v>0</v>
      </c>
      <c r="M335" s="254">
        <v>0</v>
      </c>
      <c r="N335" s="177">
        <v>0</v>
      </c>
      <c r="O335" s="256">
        <f t="shared" si="43"/>
        <v>0</v>
      </c>
      <c r="P335" s="257">
        <f t="shared" si="44"/>
        <v>0</v>
      </c>
      <c r="Q335" s="302">
        <v>0</v>
      </c>
      <c r="R335" s="323">
        <v>0</v>
      </c>
      <c r="S335" s="302">
        <v>0</v>
      </c>
      <c r="T335" s="178">
        <v>0</v>
      </c>
      <c r="U335" s="302"/>
      <c r="V335" s="177">
        <v>0</v>
      </c>
      <c r="W335" s="327">
        <f t="shared" si="40"/>
        <v>0</v>
      </c>
      <c r="X335" s="195">
        <f t="shared" si="41"/>
        <v>0</v>
      </c>
      <c r="Y335" s="302">
        <v>0</v>
      </c>
      <c r="Z335" s="322">
        <v>0</v>
      </c>
      <c r="AA335" s="289">
        <v>0</v>
      </c>
      <c r="AB335" s="109">
        <v>0</v>
      </c>
      <c r="AC335" s="302">
        <v>0</v>
      </c>
      <c r="AD335" s="322">
        <v>0</v>
      </c>
      <c r="AE335" s="195">
        <f t="shared" si="51"/>
        <v>0</v>
      </c>
    </row>
    <row r="336" spans="1:31" x14ac:dyDescent="0.25">
      <c r="A336" s="487"/>
      <c r="B336" s="489" t="s">
        <v>234</v>
      </c>
      <c r="C336" s="2" t="s">
        <v>7</v>
      </c>
      <c r="D336" s="111">
        <v>0</v>
      </c>
      <c r="E336" s="109">
        <v>0</v>
      </c>
      <c r="F336" s="109">
        <v>0</v>
      </c>
      <c r="G336" s="154">
        <f t="shared" si="38"/>
        <v>0</v>
      </c>
      <c r="H336" s="109">
        <v>0</v>
      </c>
      <c r="I336" s="178">
        <v>0</v>
      </c>
      <c r="J336" s="109">
        <v>0</v>
      </c>
      <c r="K336" s="215">
        <v>0</v>
      </c>
      <c r="L336" s="174">
        <f t="shared" si="39"/>
        <v>0</v>
      </c>
      <c r="M336" s="254">
        <v>0</v>
      </c>
      <c r="N336" s="177">
        <v>0</v>
      </c>
      <c r="O336" s="256">
        <f t="shared" si="43"/>
        <v>0</v>
      </c>
      <c r="P336" s="257">
        <f t="shared" si="44"/>
        <v>0</v>
      </c>
      <c r="Q336" s="290">
        <v>0</v>
      </c>
      <c r="R336" s="323">
        <v>0</v>
      </c>
      <c r="S336" s="290">
        <v>0</v>
      </c>
      <c r="T336" s="178">
        <v>0</v>
      </c>
      <c r="U336" s="290">
        <v>0</v>
      </c>
      <c r="V336" s="177">
        <v>0</v>
      </c>
      <c r="W336" s="327">
        <f t="shared" si="40"/>
        <v>0</v>
      </c>
      <c r="X336" s="195">
        <f t="shared" si="41"/>
        <v>0</v>
      </c>
      <c r="Y336" s="290">
        <v>0</v>
      </c>
      <c r="Z336" s="322">
        <v>0</v>
      </c>
      <c r="AA336" s="289">
        <v>0</v>
      </c>
      <c r="AB336" s="109">
        <v>0</v>
      </c>
      <c r="AC336" s="290">
        <v>0</v>
      </c>
      <c r="AD336" s="322">
        <v>0</v>
      </c>
      <c r="AE336" s="195">
        <f t="shared" si="51"/>
        <v>0</v>
      </c>
    </row>
    <row r="337" spans="1:31" x14ac:dyDescent="0.25">
      <c r="A337" s="487"/>
      <c r="B337" s="516"/>
      <c r="C337" s="3" t="s">
        <v>8</v>
      </c>
      <c r="D337" s="111">
        <v>0</v>
      </c>
      <c r="E337" s="109">
        <v>0</v>
      </c>
      <c r="F337" s="109">
        <v>0</v>
      </c>
      <c r="G337" s="154">
        <f t="shared" si="38"/>
        <v>0</v>
      </c>
      <c r="H337" s="109">
        <v>0</v>
      </c>
      <c r="I337" s="178">
        <v>0</v>
      </c>
      <c r="J337" s="109">
        <v>0</v>
      </c>
      <c r="K337" s="215">
        <v>0</v>
      </c>
      <c r="L337" s="174">
        <f t="shared" si="39"/>
        <v>0</v>
      </c>
      <c r="M337" s="254">
        <v>0</v>
      </c>
      <c r="N337" s="177">
        <v>0</v>
      </c>
      <c r="O337" s="256">
        <f t="shared" si="43"/>
        <v>0</v>
      </c>
      <c r="P337" s="257">
        <f t="shared" si="44"/>
        <v>0</v>
      </c>
      <c r="Q337" s="290">
        <v>0</v>
      </c>
      <c r="R337" s="323">
        <v>0</v>
      </c>
      <c r="S337" s="290">
        <v>0</v>
      </c>
      <c r="T337" s="178">
        <v>0</v>
      </c>
      <c r="U337" s="290"/>
      <c r="V337" s="177">
        <v>0</v>
      </c>
      <c r="W337" s="327">
        <f t="shared" si="40"/>
        <v>0</v>
      </c>
      <c r="X337" s="195">
        <f t="shared" si="41"/>
        <v>0</v>
      </c>
      <c r="Y337" s="290">
        <v>0</v>
      </c>
      <c r="Z337" s="322">
        <v>0</v>
      </c>
      <c r="AA337" s="289">
        <v>0</v>
      </c>
      <c r="AB337" s="109">
        <v>0</v>
      </c>
      <c r="AC337" s="290">
        <v>0</v>
      </c>
      <c r="AD337" s="322">
        <v>0</v>
      </c>
      <c r="AE337" s="195">
        <f t="shared" si="51"/>
        <v>0</v>
      </c>
    </row>
    <row r="338" spans="1:31" ht="15.75" thickBot="1" x14ac:dyDescent="0.3">
      <c r="A338" s="487"/>
      <c r="B338" s="516"/>
      <c r="C338" s="4" t="s">
        <v>9</v>
      </c>
      <c r="D338" s="111">
        <v>0</v>
      </c>
      <c r="E338" s="109">
        <v>0</v>
      </c>
      <c r="F338" s="109">
        <v>0</v>
      </c>
      <c r="G338" s="154">
        <f t="shared" si="38"/>
        <v>0</v>
      </c>
      <c r="H338" s="109">
        <v>0</v>
      </c>
      <c r="I338" s="178">
        <v>0</v>
      </c>
      <c r="J338" s="109">
        <v>0</v>
      </c>
      <c r="K338" s="215">
        <v>0</v>
      </c>
      <c r="L338" s="174">
        <f t="shared" si="39"/>
        <v>0</v>
      </c>
      <c r="M338" s="254">
        <v>0</v>
      </c>
      <c r="N338" s="177">
        <v>0</v>
      </c>
      <c r="O338" s="256">
        <f t="shared" si="43"/>
        <v>0</v>
      </c>
      <c r="P338" s="257">
        <f t="shared" si="44"/>
        <v>0</v>
      </c>
      <c r="Q338" s="290">
        <v>0</v>
      </c>
      <c r="R338" s="323">
        <v>0</v>
      </c>
      <c r="S338" s="290">
        <v>0</v>
      </c>
      <c r="T338" s="178">
        <v>0</v>
      </c>
      <c r="U338" s="290"/>
      <c r="V338" s="177">
        <v>0</v>
      </c>
      <c r="W338" s="327">
        <f t="shared" si="40"/>
        <v>0</v>
      </c>
      <c r="X338" s="195">
        <f t="shared" si="41"/>
        <v>0</v>
      </c>
      <c r="Y338" s="290">
        <v>0</v>
      </c>
      <c r="Z338" s="322">
        <v>0</v>
      </c>
      <c r="AA338" s="289">
        <v>0</v>
      </c>
      <c r="AB338" s="109">
        <v>0</v>
      </c>
      <c r="AC338" s="290">
        <v>0</v>
      </c>
      <c r="AD338" s="322">
        <v>0</v>
      </c>
      <c r="AE338" s="195">
        <f t="shared" si="51"/>
        <v>0</v>
      </c>
    </row>
    <row r="339" spans="1:31" x14ac:dyDescent="0.25">
      <c r="A339" s="487"/>
      <c r="B339" s="534" t="s">
        <v>235</v>
      </c>
      <c r="C339" s="534"/>
      <c r="D339" s="111">
        <v>0</v>
      </c>
      <c r="E339" s="109">
        <v>1</v>
      </c>
      <c r="F339" s="109">
        <v>0</v>
      </c>
      <c r="G339" s="154">
        <f t="shared" si="38"/>
        <v>1</v>
      </c>
      <c r="H339" s="109">
        <v>0</v>
      </c>
      <c r="I339" s="178">
        <v>0</v>
      </c>
      <c r="J339" s="109">
        <v>0</v>
      </c>
      <c r="K339" s="215">
        <v>0</v>
      </c>
      <c r="L339" s="174">
        <f t="shared" si="39"/>
        <v>1</v>
      </c>
      <c r="M339" s="254">
        <v>1</v>
      </c>
      <c r="N339" s="177">
        <v>0</v>
      </c>
      <c r="O339" s="256">
        <f t="shared" si="43"/>
        <v>1</v>
      </c>
      <c r="P339" s="257">
        <f t="shared" si="44"/>
        <v>2</v>
      </c>
      <c r="Q339" s="199">
        <v>0</v>
      </c>
      <c r="R339" s="323">
        <v>0</v>
      </c>
      <c r="S339" s="199">
        <v>0</v>
      </c>
      <c r="T339" s="178">
        <v>0</v>
      </c>
      <c r="U339" s="199">
        <v>0</v>
      </c>
      <c r="V339" s="177">
        <v>0</v>
      </c>
      <c r="W339" s="327">
        <f t="shared" si="40"/>
        <v>0</v>
      </c>
      <c r="X339" s="195">
        <f t="shared" si="41"/>
        <v>2</v>
      </c>
      <c r="Y339" s="368">
        <f t="shared" ref="Y339:Y341" si="52">Y327+Y330+Y333+Y336</f>
        <v>0</v>
      </c>
      <c r="Z339" s="322">
        <v>0</v>
      </c>
      <c r="AA339" s="199">
        <f t="shared" ref="AA339:AA341" si="53">AA327+AA330+AA333+AA336</f>
        <v>0</v>
      </c>
      <c r="AB339" s="109">
        <v>0</v>
      </c>
      <c r="AC339" s="199">
        <f t="shared" ref="AC339:AC341" si="54">AC327+AC330+AC333+AC336</f>
        <v>0</v>
      </c>
      <c r="AD339" s="322">
        <v>0</v>
      </c>
      <c r="AE339" s="195">
        <f t="shared" si="51"/>
        <v>2</v>
      </c>
    </row>
    <row r="340" spans="1:31" x14ac:dyDescent="0.25">
      <c r="A340" s="487"/>
      <c r="B340" s="535" t="s">
        <v>236</v>
      </c>
      <c r="C340" s="535"/>
      <c r="D340" s="111">
        <v>0</v>
      </c>
      <c r="E340" s="109">
        <v>0</v>
      </c>
      <c r="F340" s="109">
        <v>0</v>
      </c>
      <c r="G340" s="154">
        <f t="shared" si="38"/>
        <v>0</v>
      </c>
      <c r="H340" s="109">
        <v>0</v>
      </c>
      <c r="I340" s="178">
        <v>0</v>
      </c>
      <c r="J340" s="109">
        <v>0</v>
      </c>
      <c r="K340" s="215">
        <v>0</v>
      </c>
      <c r="L340" s="174">
        <f t="shared" si="39"/>
        <v>0</v>
      </c>
      <c r="M340" s="254">
        <v>0</v>
      </c>
      <c r="N340" s="177">
        <v>0</v>
      </c>
      <c r="O340" s="256">
        <f t="shared" si="43"/>
        <v>0</v>
      </c>
      <c r="P340" s="257">
        <f t="shared" si="44"/>
        <v>0</v>
      </c>
      <c r="Q340" s="199">
        <v>0</v>
      </c>
      <c r="R340" s="323">
        <v>0</v>
      </c>
      <c r="S340" s="199">
        <v>0</v>
      </c>
      <c r="T340" s="178">
        <v>0</v>
      </c>
      <c r="U340" s="199">
        <v>0</v>
      </c>
      <c r="V340" s="177">
        <v>0</v>
      </c>
      <c r="W340" s="327">
        <f t="shared" si="40"/>
        <v>0</v>
      </c>
      <c r="X340" s="195">
        <f t="shared" si="41"/>
        <v>0</v>
      </c>
      <c r="Y340" s="368">
        <f t="shared" si="52"/>
        <v>0</v>
      </c>
      <c r="Z340" s="322">
        <v>0</v>
      </c>
      <c r="AA340" s="199">
        <f t="shared" si="53"/>
        <v>0</v>
      </c>
      <c r="AB340" s="109">
        <v>0</v>
      </c>
      <c r="AC340" s="199">
        <f t="shared" si="54"/>
        <v>0</v>
      </c>
      <c r="AD340" s="322">
        <v>0</v>
      </c>
      <c r="AE340" s="195">
        <f t="shared" si="51"/>
        <v>0</v>
      </c>
    </row>
    <row r="341" spans="1:31" ht="15.75" thickBot="1" x14ac:dyDescent="0.3">
      <c r="A341" s="488"/>
      <c r="B341" s="536" t="s">
        <v>237</v>
      </c>
      <c r="C341" s="536"/>
      <c r="D341" s="111">
        <v>0</v>
      </c>
      <c r="E341" s="109">
        <v>0</v>
      </c>
      <c r="F341" s="109">
        <v>0</v>
      </c>
      <c r="G341" s="154">
        <f t="shared" si="38"/>
        <v>0</v>
      </c>
      <c r="H341" s="109">
        <v>0</v>
      </c>
      <c r="I341" s="178">
        <v>0</v>
      </c>
      <c r="J341" s="109">
        <v>0</v>
      </c>
      <c r="K341" s="215">
        <v>0</v>
      </c>
      <c r="L341" s="174">
        <f t="shared" si="39"/>
        <v>0</v>
      </c>
      <c r="M341" s="254">
        <v>0</v>
      </c>
      <c r="N341" s="177">
        <v>0</v>
      </c>
      <c r="O341" s="256">
        <f t="shared" si="43"/>
        <v>0</v>
      </c>
      <c r="P341" s="257">
        <f t="shared" si="44"/>
        <v>0</v>
      </c>
      <c r="Q341" s="199">
        <v>0</v>
      </c>
      <c r="R341" s="323">
        <v>0</v>
      </c>
      <c r="S341" s="199">
        <v>0</v>
      </c>
      <c r="T341" s="178">
        <v>0</v>
      </c>
      <c r="U341" s="199">
        <v>0</v>
      </c>
      <c r="V341" s="177">
        <v>0</v>
      </c>
      <c r="W341" s="327">
        <f t="shared" si="40"/>
        <v>0</v>
      </c>
      <c r="X341" s="195">
        <f t="shared" si="41"/>
        <v>0</v>
      </c>
      <c r="Y341" s="368">
        <f t="shared" si="52"/>
        <v>0</v>
      </c>
      <c r="Z341" s="322">
        <v>0</v>
      </c>
      <c r="AA341" s="199">
        <f t="shared" si="53"/>
        <v>0</v>
      </c>
      <c r="AB341" s="109">
        <v>0</v>
      </c>
      <c r="AC341" s="199">
        <f t="shared" si="54"/>
        <v>0</v>
      </c>
      <c r="AD341" s="322">
        <v>0</v>
      </c>
      <c r="AE341" s="195">
        <f t="shared" si="51"/>
        <v>0</v>
      </c>
    </row>
    <row r="342" spans="1:31" x14ac:dyDescent="0.25">
      <c r="A342" s="487" t="s">
        <v>238</v>
      </c>
      <c r="B342" s="541" t="s">
        <v>239</v>
      </c>
      <c r="C342" s="2" t="s">
        <v>7</v>
      </c>
      <c r="D342" s="111">
        <v>0</v>
      </c>
      <c r="E342" s="109">
        <v>0</v>
      </c>
      <c r="F342" s="109">
        <v>0</v>
      </c>
      <c r="G342" s="154">
        <f t="shared" si="38"/>
        <v>0</v>
      </c>
      <c r="H342" s="109">
        <v>0</v>
      </c>
      <c r="I342" s="178">
        <v>0</v>
      </c>
      <c r="J342" s="109">
        <v>0</v>
      </c>
      <c r="K342" s="215">
        <v>0</v>
      </c>
      <c r="L342" s="174">
        <f t="shared" si="39"/>
        <v>0</v>
      </c>
      <c r="M342" s="254">
        <v>0</v>
      </c>
      <c r="N342" s="177">
        <v>0</v>
      </c>
      <c r="O342" s="256">
        <f t="shared" si="43"/>
        <v>0</v>
      </c>
      <c r="P342" s="257">
        <f t="shared" si="44"/>
        <v>0</v>
      </c>
      <c r="Q342" s="289">
        <v>0</v>
      </c>
      <c r="R342" s="323">
        <v>0</v>
      </c>
      <c r="S342" s="289">
        <v>0</v>
      </c>
      <c r="T342" s="178">
        <v>0</v>
      </c>
      <c r="U342" s="289">
        <v>0</v>
      </c>
      <c r="V342" s="177">
        <v>0</v>
      </c>
      <c r="W342" s="327">
        <f t="shared" si="40"/>
        <v>0</v>
      </c>
      <c r="X342" s="195">
        <f t="shared" si="41"/>
        <v>0</v>
      </c>
      <c r="Y342" s="289">
        <v>0</v>
      </c>
      <c r="Z342" s="322">
        <v>0</v>
      </c>
      <c r="AA342" s="289">
        <v>0</v>
      </c>
      <c r="AB342" s="109">
        <v>0</v>
      </c>
      <c r="AC342" s="289">
        <v>0</v>
      </c>
      <c r="AD342" s="322">
        <v>0</v>
      </c>
      <c r="AE342" s="195">
        <f t="shared" si="51"/>
        <v>0</v>
      </c>
    </row>
    <row r="343" spans="1:31" x14ac:dyDescent="0.25">
      <c r="A343" s="487"/>
      <c r="B343" s="514"/>
      <c r="C343" s="3" t="s">
        <v>8</v>
      </c>
      <c r="D343" s="111">
        <v>0</v>
      </c>
      <c r="E343" s="109">
        <v>0</v>
      </c>
      <c r="F343" s="109">
        <v>0</v>
      </c>
      <c r="G343" s="154">
        <f t="shared" si="38"/>
        <v>0</v>
      </c>
      <c r="H343" s="109">
        <v>0</v>
      </c>
      <c r="I343" s="178">
        <v>0</v>
      </c>
      <c r="J343" s="109">
        <v>0</v>
      </c>
      <c r="K343" s="215">
        <v>0</v>
      </c>
      <c r="L343" s="174">
        <f t="shared" si="39"/>
        <v>0</v>
      </c>
      <c r="M343" s="254">
        <v>0</v>
      </c>
      <c r="N343" s="177">
        <v>0</v>
      </c>
      <c r="O343" s="256">
        <f t="shared" si="43"/>
        <v>0</v>
      </c>
      <c r="P343" s="257">
        <f t="shared" si="44"/>
        <v>0</v>
      </c>
      <c r="Q343" s="290">
        <v>0</v>
      </c>
      <c r="R343" s="323">
        <v>0</v>
      </c>
      <c r="S343" s="290">
        <v>0</v>
      </c>
      <c r="T343" s="178">
        <v>0</v>
      </c>
      <c r="U343" s="290"/>
      <c r="V343" s="177">
        <v>0</v>
      </c>
      <c r="W343" s="327">
        <f t="shared" si="40"/>
        <v>0</v>
      </c>
      <c r="X343" s="195">
        <f t="shared" si="41"/>
        <v>0</v>
      </c>
      <c r="Y343" s="290">
        <v>0</v>
      </c>
      <c r="Z343" s="322">
        <v>0</v>
      </c>
      <c r="AA343" s="289">
        <v>0</v>
      </c>
      <c r="AB343" s="109">
        <v>0</v>
      </c>
      <c r="AC343" s="290">
        <v>0</v>
      </c>
      <c r="AD343" s="322">
        <v>0</v>
      </c>
      <c r="AE343" s="195">
        <f t="shared" si="51"/>
        <v>0</v>
      </c>
    </row>
    <row r="344" spans="1:31" ht="15.75" thickBot="1" x14ac:dyDescent="0.3">
      <c r="A344" s="487"/>
      <c r="B344" s="537"/>
      <c r="C344" s="4" t="s">
        <v>9</v>
      </c>
      <c r="D344" s="111">
        <v>0</v>
      </c>
      <c r="E344" s="109">
        <v>0</v>
      </c>
      <c r="F344" s="109">
        <v>0</v>
      </c>
      <c r="G344" s="154">
        <f t="shared" si="38"/>
        <v>0</v>
      </c>
      <c r="H344" s="109">
        <v>0</v>
      </c>
      <c r="I344" s="178">
        <v>0</v>
      </c>
      <c r="J344" s="109">
        <v>0</v>
      </c>
      <c r="K344" s="215">
        <v>0</v>
      </c>
      <c r="L344" s="174">
        <f t="shared" si="39"/>
        <v>0</v>
      </c>
      <c r="M344" s="254">
        <v>0</v>
      </c>
      <c r="N344" s="177">
        <v>0</v>
      </c>
      <c r="O344" s="256">
        <f t="shared" si="43"/>
        <v>0</v>
      </c>
      <c r="P344" s="257">
        <f t="shared" si="44"/>
        <v>0</v>
      </c>
      <c r="Q344" s="301">
        <v>0</v>
      </c>
      <c r="R344" s="323">
        <v>0</v>
      </c>
      <c r="S344" s="301">
        <v>0</v>
      </c>
      <c r="T344" s="178">
        <v>0</v>
      </c>
      <c r="U344" s="301"/>
      <c r="V344" s="177">
        <v>0</v>
      </c>
      <c r="W344" s="327">
        <f t="shared" ref="W344:W407" si="55">V344+U344+T344+S344+R344+Q344</f>
        <v>0</v>
      </c>
      <c r="X344" s="195">
        <f t="shared" ref="X344:X407" si="56">D344+E344+F344+H344+I344+J344+K344+M344+N344+Q344+R344+S344+T344+U344+V344</f>
        <v>0</v>
      </c>
      <c r="Y344" s="301">
        <v>0</v>
      </c>
      <c r="Z344" s="322">
        <v>0</v>
      </c>
      <c r="AA344" s="289">
        <v>0</v>
      </c>
      <c r="AB344" s="109">
        <v>0</v>
      </c>
      <c r="AC344" s="301">
        <v>0</v>
      </c>
      <c r="AD344" s="322">
        <v>0</v>
      </c>
      <c r="AE344" s="195">
        <f t="shared" si="51"/>
        <v>0</v>
      </c>
    </row>
    <row r="345" spans="1:31" x14ac:dyDescent="0.25">
      <c r="A345" s="487"/>
      <c r="B345" s="541" t="s">
        <v>240</v>
      </c>
      <c r="C345" s="2" t="s">
        <v>7</v>
      </c>
      <c r="D345" s="111">
        <v>0</v>
      </c>
      <c r="E345" s="109">
        <v>0</v>
      </c>
      <c r="F345" s="109">
        <v>0</v>
      </c>
      <c r="G345" s="154">
        <f t="shared" si="38"/>
        <v>0</v>
      </c>
      <c r="H345" s="109">
        <v>0</v>
      </c>
      <c r="I345" s="178">
        <v>0</v>
      </c>
      <c r="J345" s="109">
        <v>0</v>
      </c>
      <c r="K345" s="215">
        <v>0</v>
      </c>
      <c r="L345" s="174">
        <f t="shared" si="39"/>
        <v>0</v>
      </c>
      <c r="M345" s="254">
        <v>0</v>
      </c>
      <c r="N345" s="177">
        <v>0</v>
      </c>
      <c r="O345" s="256">
        <f t="shared" si="43"/>
        <v>0</v>
      </c>
      <c r="P345" s="257">
        <f t="shared" si="44"/>
        <v>0</v>
      </c>
      <c r="Q345" s="289">
        <v>0</v>
      </c>
      <c r="R345" s="323">
        <v>0</v>
      </c>
      <c r="S345" s="289">
        <v>0</v>
      </c>
      <c r="T345" s="178">
        <v>0</v>
      </c>
      <c r="U345" s="289">
        <v>0</v>
      </c>
      <c r="V345" s="177">
        <v>0</v>
      </c>
      <c r="W345" s="327">
        <f t="shared" si="55"/>
        <v>0</v>
      </c>
      <c r="X345" s="195">
        <f t="shared" si="56"/>
        <v>0</v>
      </c>
      <c r="Y345" s="289">
        <v>0</v>
      </c>
      <c r="Z345" s="322">
        <v>0</v>
      </c>
      <c r="AA345" s="289">
        <v>0</v>
      </c>
      <c r="AB345" s="109">
        <v>0</v>
      </c>
      <c r="AC345" s="289">
        <v>0</v>
      </c>
      <c r="AD345" s="322">
        <v>0</v>
      </c>
      <c r="AE345" s="195">
        <f t="shared" si="51"/>
        <v>0</v>
      </c>
    </row>
    <row r="346" spans="1:31" x14ac:dyDescent="0.25">
      <c r="A346" s="487"/>
      <c r="B346" s="514"/>
      <c r="C346" s="3" t="s">
        <v>8</v>
      </c>
      <c r="D346" s="111">
        <v>0</v>
      </c>
      <c r="E346" s="109">
        <v>0</v>
      </c>
      <c r="F346" s="109">
        <v>0</v>
      </c>
      <c r="G346" s="154">
        <f t="shared" si="38"/>
        <v>0</v>
      </c>
      <c r="H346" s="109">
        <v>0</v>
      </c>
      <c r="I346" s="178">
        <v>0</v>
      </c>
      <c r="J346" s="109">
        <v>0</v>
      </c>
      <c r="K346" s="215">
        <v>0</v>
      </c>
      <c r="L346" s="174">
        <f t="shared" si="39"/>
        <v>0</v>
      </c>
      <c r="M346" s="254">
        <v>0</v>
      </c>
      <c r="N346" s="177">
        <v>0</v>
      </c>
      <c r="O346" s="256">
        <f t="shared" si="43"/>
        <v>0</v>
      </c>
      <c r="P346" s="257">
        <f t="shared" si="44"/>
        <v>0</v>
      </c>
      <c r="Q346" s="290">
        <v>0</v>
      </c>
      <c r="R346" s="323">
        <v>0</v>
      </c>
      <c r="S346" s="290">
        <v>0</v>
      </c>
      <c r="T346" s="178">
        <v>0</v>
      </c>
      <c r="U346" s="290"/>
      <c r="V346" s="177">
        <v>0</v>
      </c>
      <c r="W346" s="327">
        <f t="shared" si="55"/>
        <v>0</v>
      </c>
      <c r="X346" s="195">
        <f t="shared" si="56"/>
        <v>0</v>
      </c>
      <c r="Y346" s="290">
        <v>0</v>
      </c>
      <c r="Z346" s="322">
        <v>0</v>
      </c>
      <c r="AA346" s="289">
        <v>0</v>
      </c>
      <c r="AB346" s="109">
        <v>0</v>
      </c>
      <c r="AC346" s="290">
        <v>0</v>
      </c>
      <c r="AD346" s="322">
        <v>0</v>
      </c>
      <c r="AE346" s="195">
        <f t="shared" si="51"/>
        <v>0</v>
      </c>
    </row>
    <row r="347" spans="1:31" x14ac:dyDescent="0.25">
      <c r="A347" s="487"/>
      <c r="B347" s="515"/>
      <c r="C347" s="3" t="s">
        <v>9</v>
      </c>
      <c r="D347" s="111">
        <v>0</v>
      </c>
      <c r="E347" s="109">
        <v>0</v>
      </c>
      <c r="F347" s="109">
        <v>0</v>
      </c>
      <c r="G347" s="154">
        <f t="shared" si="38"/>
        <v>0</v>
      </c>
      <c r="H347" s="109">
        <v>0</v>
      </c>
      <c r="I347" s="178">
        <v>0</v>
      </c>
      <c r="J347" s="109">
        <v>0</v>
      </c>
      <c r="K347" s="215">
        <v>0</v>
      </c>
      <c r="L347" s="174">
        <f t="shared" si="39"/>
        <v>0</v>
      </c>
      <c r="M347" s="254">
        <v>0</v>
      </c>
      <c r="N347" s="177">
        <v>0</v>
      </c>
      <c r="O347" s="256">
        <f t="shared" si="43"/>
        <v>0</v>
      </c>
      <c r="P347" s="257">
        <f t="shared" si="44"/>
        <v>0</v>
      </c>
      <c r="Q347" s="302">
        <v>0</v>
      </c>
      <c r="R347" s="323">
        <v>0</v>
      </c>
      <c r="S347" s="302">
        <v>0</v>
      </c>
      <c r="T347" s="178">
        <v>0</v>
      </c>
      <c r="U347" s="302"/>
      <c r="V347" s="177">
        <v>0</v>
      </c>
      <c r="W347" s="327">
        <f t="shared" si="55"/>
        <v>0</v>
      </c>
      <c r="X347" s="195">
        <f t="shared" si="56"/>
        <v>0</v>
      </c>
      <c r="Y347" s="302">
        <v>0</v>
      </c>
      <c r="Z347" s="322">
        <v>0</v>
      </c>
      <c r="AA347" s="289">
        <v>0</v>
      </c>
      <c r="AB347" s="109">
        <v>0</v>
      </c>
      <c r="AC347" s="302">
        <v>0</v>
      </c>
      <c r="AD347" s="322">
        <v>0</v>
      </c>
      <c r="AE347" s="195">
        <f t="shared" si="51"/>
        <v>0</v>
      </c>
    </row>
    <row r="348" spans="1:31" x14ac:dyDescent="0.25">
      <c r="A348" s="487"/>
      <c r="B348" s="514" t="s">
        <v>241</v>
      </c>
      <c r="C348" s="3" t="s">
        <v>7</v>
      </c>
      <c r="D348" s="111">
        <v>0</v>
      </c>
      <c r="E348" s="109">
        <v>0</v>
      </c>
      <c r="F348" s="109">
        <v>0</v>
      </c>
      <c r="G348" s="154">
        <f t="shared" si="38"/>
        <v>0</v>
      </c>
      <c r="H348" s="109">
        <v>0</v>
      </c>
      <c r="I348" s="178">
        <v>0</v>
      </c>
      <c r="J348" s="109">
        <v>0</v>
      </c>
      <c r="K348" s="215">
        <v>0</v>
      </c>
      <c r="L348" s="174">
        <f t="shared" si="39"/>
        <v>0</v>
      </c>
      <c r="M348" s="254">
        <v>0</v>
      </c>
      <c r="N348" s="177">
        <v>0</v>
      </c>
      <c r="O348" s="256">
        <f t="shared" si="43"/>
        <v>0</v>
      </c>
      <c r="P348" s="257">
        <f t="shared" si="44"/>
        <v>0</v>
      </c>
      <c r="Q348" s="290">
        <v>0</v>
      </c>
      <c r="R348" s="323">
        <v>0</v>
      </c>
      <c r="S348" s="290">
        <v>0</v>
      </c>
      <c r="T348" s="178">
        <v>0</v>
      </c>
      <c r="U348" s="290">
        <v>0</v>
      </c>
      <c r="V348" s="177">
        <v>0</v>
      </c>
      <c r="W348" s="327">
        <f t="shared" si="55"/>
        <v>0</v>
      </c>
      <c r="X348" s="195">
        <f t="shared" si="56"/>
        <v>0</v>
      </c>
      <c r="Y348" s="290">
        <v>0</v>
      </c>
      <c r="Z348" s="322">
        <v>0</v>
      </c>
      <c r="AA348" s="289">
        <v>0</v>
      </c>
      <c r="AB348" s="109">
        <v>0</v>
      </c>
      <c r="AC348" s="290">
        <v>0</v>
      </c>
      <c r="AD348" s="322">
        <v>0</v>
      </c>
      <c r="AE348" s="195">
        <f t="shared" si="51"/>
        <v>0</v>
      </c>
    </row>
    <row r="349" spans="1:31" x14ac:dyDescent="0.25">
      <c r="A349" s="487"/>
      <c r="B349" s="516"/>
      <c r="C349" s="3" t="s">
        <v>8</v>
      </c>
      <c r="D349" s="111">
        <v>0</v>
      </c>
      <c r="E349" s="109">
        <v>0</v>
      </c>
      <c r="F349" s="109">
        <v>0</v>
      </c>
      <c r="G349" s="154">
        <f t="shared" si="38"/>
        <v>0</v>
      </c>
      <c r="H349" s="109">
        <v>0</v>
      </c>
      <c r="I349" s="178">
        <v>0</v>
      </c>
      <c r="J349" s="109">
        <v>0</v>
      </c>
      <c r="K349" s="215">
        <v>0</v>
      </c>
      <c r="L349" s="174">
        <f t="shared" si="39"/>
        <v>0</v>
      </c>
      <c r="M349" s="254">
        <v>0</v>
      </c>
      <c r="N349" s="177">
        <v>0</v>
      </c>
      <c r="O349" s="256">
        <f t="shared" si="43"/>
        <v>0</v>
      </c>
      <c r="P349" s="257">
        <f t="shared" si="44"/>
        <v>0</v>
      </c>
      <c r="Q349" s="290">
        <v>0</v>
      </c>
      <c r="R349" s="323">
        <v>0</v>
      </c>
      <c r="S349" s="290">
        <v>0</v>
      </c>
      <c r="T349" s="178">
        <v>0</v>
      </c>
      <c r="U349" s="290"/>
      <c r="V349" s="177">
        <v>0</v>
      </c>
      <c r="W349" s="327">
        <f t="shared" si="55"/>
        <v>0</v>
      </c>
      <c r="X349" s="195">
        <f t="shared" si="56"/>
        <v>0</v>
      </c>
      <c r="Y349" s="290">
        <v>0</v>
      </c>
      <c r="Z349" s="322">
        <v>0</v>
      </c>
      <c r="AA349" s="289">
        <v>0</v>
      </c>
      <c r="AB349" s="109">
        <v>0</v>
      </c>
      <c r="AC349" s="290">
        <v>0</v>
      </c>
      <c r="AD349" s="322">
        <v>0</v>
      </c>
      <c r="AE349" s="195">
        <f t="shared" si="51"/>
        <v>0</v>
      </c>
    </row>
    <row r="350" spans="1:31" x14ac:dyDescent="0.25">
      <c r="A350" s="487"/>
      <c r="B350" s="516"/>
      <c r="C350" s="3" t="s">
        <v>9</v>
      </c>
      <c r="D350" s="111">
        <v>0</v>
      </c>
      <c r="E350" s="109">
        <v>0</v>
      </c>
      <c r="F350" s="109">
        <v>0</v>
      </c>
      <c r="G350" s="154">
        <f t="shared" si="38"/>
        <v>0</v>
      </c>
      <c r="H350" s="109">
        <v>0</v>
      </c>
      <c r="I350" s="178">
        <v>0</v>
      </c>
      <c r="J350" s="109">
        <v>0</v>
      </c>
      <c r="K350" s="215">
        <v>0</v>
      </c>
      <c r="L350" s="174">
        <f t="shared" si="39"/>
        <v>0</v>
      </c>
      <c r="M350" s="254">
        <v>0</v>
      </c>
      <c r="N350" s="177">
        <v>0</v>
      </c>
      <c r="O350" s="256">
        <f t="shared" ref="O350:O413" si="57">H350+I350+J350+K350+M350+N350</f>
        <v>0</v>
      </c>
      <c r="P350" s="257">
        <f t="shared" ref="P350:P413" si="58">D350+E350+F350+H350+I350+J350+K350+M350+N350</f>
        <v>0</v>
      </c>
      <c r="Q350" s="290">
        <v>0</v>
      </c>
      <c r="R350" s="323">
        <v>0</v>
      </c>
      <c r="S350" s="290">
        <v>0</v>
      </c>
      <c r="T350" s="178">
        <v>0</v>
      </c>
      <c r="U350" s="290"/>
      <c r="V350" s="177">
        <v>0</v>
      </c>
      <c r="W350" s="327">
        <f t="shared" si="55"/>
        <v>0</v>
      </c>
      <c r="X350" s="195">
        <f t="shared" si="56"/>
        <v>0</v>
      </c>
      <c r="Y350" s="290">
        <v>0</v>
      </c>
      <c r="Z350" s="322">
        <v>0</v>
      </c>
      <c r="AA350" s="289">
        <v>0</v>
      </c>
      <c r="AB350" s="109">
        <v>0</v>
      </c>
      <c r="AC350" s="290">
        <v>0</v>
      </c>
      <c r="AD350" s="322">
        <v>0</v>
      </c>
      <c r="AE350" s="195">
        <f t="shared" si="51"/>
        <v>0</v>
      </c>
    </row>
    <row r="351" spans="1:31" x14ac:dyDescent="0.25">
      <c r="A351" s="487"/>
      <c r="B351" s="564" t="s">
        <v>242</v>
      </c>
      <c r="C351" s="3" t="s">
        <v>7</v>
      </c>
      <c r="D351" s="111">
        <v>0</v>
      </c>
      <c r="E351" s="109">
        <v>0</v>
      </c>
      <c r="F351" s="109">
        <v>0</v>
      </c>
      <c r="G351" s="154">
        <f t="shared" si="38"/>
        <v>0</v>
      </c>
      <c r="H351" s="109">
        <v>0</v>
      </c>
      <c r="I351" s="178">
        <v>0</v>
      </c>
      <c r="J351" s="109">
        <v>0</v>
      </c>
      <c r="K351" s="215">
        <v>0</v>
      </c>
      <c r="L351" s="174">
        <f t="shared" si="39"/>
        <v>0</v>
      </c>
      <c r="M351" s="254">
        <v>0</v>
      </c>
      <c r="N351" s="177">
        <v>0</v>
      </c>
      <c r="O351" s="256">
        <f t="shared" si="57"/>
        <v>0</v>
      </c>
      <c r="P351" s="257">
        <f t="shared" si="58"/>
        <v>0</v>
      </c>
      <c r="Q351" s="289">
        <v>0</v>
      </c>
      <c r="R351" s="323">
        <v>0</v>
      </c>
      <c r="S351" s="289">
        <v>0</v>
      </c>
      <c r="T351" s="178">
        <v>0</v>
      </c>
      <c r="U351" s="289">
        <v>0</v>
      </c>
      <c r="V351" s="177">
        <v>0</v>
      </c>
      <c r="W351" s="327">
        <f t="shared" si="55"/>
        <v>0</v>
      </c>
      <c r="X351" s="195">
        <f t="shared" si="56"/>
        <v>0</v>
      </c>
      <c r="Y351" s="289">
        <v>0</v>
      </c>
      <c r="Z351" s="322">
        <v>0</v>
      </c>
      <c r="AA351" s="289">
        <v>0</v>
      </c>
      <c r="AB351" s="109">
        <v>0</v>
      </c>
      <c r="AC351" s="289">
        <v>0</v>
      </c>
      <c r="AD351" s="322">
        <v>0</v>
      </c>
      <c r="AE351" s="195">
        <f t="shared" si="51"/>
        <v>0</v>
      </c>
    </row>
    <row r="352" spans="1:31" x14ac:dyDescent="0.25">
      <c r="A352" s="487"/>
      <c r="B352" s="529"/>
      <c r="C352" s="3" t="s">
        <v>8</v>
      </c>
      <c r="D352" s="111">
        <v>0</v>
      </c>
      <c r="E352" s="109">
        <v>0</v>
      </c>
      <c r="F352" s="109">
        <v>0</v>
      </c>
      <c r="G352" s="154">
        <f t="shared" si="38"/>
        <v>0</v>
      </c>
      <c r="H352" s="109">
        <v>0</v>
      </c>
      <c r="I352" s="178">
        <v>0</v>
      </c>
      <c r="J352" s="109">
        <v>0</v>
      </c>
      <c r="K352" s="215">
        <v>0</v>
      </c>
      <c r="L352" s="174">
        <f t="shared" si="39"/>
        <v>0</v>
      </c>
      <c r="M352" s="254">
        <v>0</v>
      </c>
      <c r="N352" s="177">
        <v>0</v>
      </c>
      <c r="O352" s="256">
        <f t="shared" si="57"/>
        <v>0</v>
      </c>
      <c r="P352" s="257">
        <f t="shared" si="58"/>
        <v>0</v>
      </c>
      <c r="Q352" s="289">
        <v>0</v>
      </c>
      <c r="R352" s="323">
        <v>0</v>
      </c>
      <c r="S352" s="289">
        <v>0</v>
      </c>
      <c r="T352" s="178">
        <v>0</v>
      </c>
      <c r="U352" s="289"/>
      <c r="V352" s="177">
        <v>0</v>
      </c>
      <c r="W352" s="327">
        <f t="shared" si="55"/>
        <v>0</v>
      </c>
      <c r="X352" s="195">
        <f t="shared" si="56"/>
        <v>0</v>
      </c>
      <c r="Y352" s="289">
        <v>0</v>
      </c>
      <c r="Z352" s="322">
        <v>0</v>
      </c>
      <c r="AA352" s="289">
        <v>0</v>
      </c>
      <c r="AB352" s="109">
        <v>0</v>
      </c>
      <c r="AC352" s="289">
        <v>0</v>
      </c>
      <c r="AD352" s="322">
        <v>0</v>
      </c>
      <c r="AE352" s="195">
        <f t="shared" si="51"/>
        <v>0</v>
      </c>
    </row>
    <row r="353" spans="1:31" x14ac:dyDescent="0.25">
      <c r="A353" s="487"/>
      <c r="B353" s="530"/>
      <c r="C353" s="3" t="s">
        <v>9</v>
      </c>
      <c r="D353" s="111">
        <v>0</v>
      </c>
      <c r="E353" s="109">
        <v>0</v>
      </c>
      <c r="F353" s="109">
        <v>0</v>
      </c>
      <c r="G353" s="154">
        <f t="shared" si="38"/>
        <v>0</v>
      </c>
      <c r="H353" s="109">
        <v>0</v>
      </c>
      <c r="I353" s="178">
        <v>0</v>
      </c>
      <c r="J353" s="109">
        <v>0</v>
      </c>
      <c r="K353" s="215">
        <v>0</v>
      </c>
      <c r="L353" s="174">
        <f t="shared" si="39"/>
        <v>0</v>
      </c>
      <c r="M353" s="254">
        <v>0</v>
      </c>
      <c r="N353" s="177">
        <v>0</v>
      </c>
      <c r="O353" s="256">
        <f t="shared" si="57"/>
        <v>0</v>
      </c>
      <c r="P353" s="257">
        <f t="shared" si="58"/>
        <v>0</v>
      </c>
      <c r="Q353" s="289">
        <v>0</v>
      </c>
      <c r="R353" s="323">
        <v>0</v>
      </c>
      <c r="S353" s="289">
        <v>0</v>
      </c>
      <c r="T353" s="178">
        <v>0</v>
      </c>
      <c r="U353" s="289"/>
      <c r="V353" s="177">
        <v>0</v>
      </c>
      <c r="W353" s="327">
        <f t="shared" si="55"/>
        <v>0</v>
      </c>
      <c r="X353" s="195">
        <f t="shared" si="56"/>
        <v>0</v>
      </c>
      <c r="Y353" s="289">
        <v>0</v>
      </c>
      <c r="Z353" s="322">
        <v>0</v>
      </c>
      <c r="AA353" s="289">
        <v>0</v>
      </c>
      <c r="AB353" s="109">
        <v>0</v>
      </c>
      <c r="AC353" s="289">
        <v>0</v>
      </c>
      <c r="AD353" s="322">
        <v>0</v>
      </c>
      <c r="AE353" s="195">
        <f t="shared" si="51"/>
        <v>0</v>
      </c>
    </row>
    <row r="354" spans="1:31" ht="15.75" thickBot="1" x14ac:dyDescent="0.3">
      <c r="A354" s="487"/>
      <c r="B354" s="534" t="s">
        <v>243</v>
      </c>
      <c r="C354" s="534"/>
      <c r="D354" s="201">
        <v>0</v>
      </c>
      <c r="E354" s="202">
        <v>0</v>
      </c>
      <c r="F354" s="202">
        <v>0</v>
      </c>
      <c r="G354" s="203">
        <f t="shared" si="38"/>
        <v>0</v>
      </c>
      <c r="H354" s="202">
        <v>0</v>
      </c>
      <c r="I354" s="204">
        <v>0</v>
      </c>
      <c r="J354" s="202">
        <v>0</v>
      </c>
      <c r="K354" s="215">
        <v>0</v>
      </c>
      <c r="L354" s="174">
        <f t="shared" si="39"/>
        <v>0</v>
      </c>
      <c r="M354" s="254">
        <v>0</v>
      </c>
      <c r="N354" s="177">
        <v>0</v>
      </c>
      <c r="O354" s="256">
        <f t="shared" si="57"/>
        <v>0</v>
      </c>
      <c r="P354" s="257">
        <f t="shared" si="58"/>
        <v>0</v>
      </c>
      <c r="Q354" s="199">
        <v>0</v>
      </c>
      <c r="R354" s="323">
        <v>0</v>
      </c>
      <c r="S354" s="199">
        <v>0</v>
      </c>
      <c r="T354" s="178">
        <v>0</v>
      </c>
      <c r="U354" s="199">
        <v>0</v>
      </c>
      <c r="V354" s="177">
        <v>0</v>
      </c>
      <c r="W354" s="327">
        <f t="shared" si="55"/>
        <v>0</v>
      </c>
      <c r="X354" s="195">
        <f t="shared" si="56"/>
        <v>0</v>
      </c>
      <c r="Y354" s="199">
        <f t="shared" ref="Y354:Y356" si="59">Y342+Y345+Y348+Y351</f>
        <v>0</v>
      </c>
      <c r="Z354" s="322">
        <v>0</v>
      </c>
      <c r="AA354" s="199">
        <f t="shared" ref="AA354:AA356" si="60">AA342+AA345+AA348+AA351</f>
        <v>0</v>
      </c>
      <c r="AB354" s="109">
        <v>0</v>
      </c>
      <c r="AC354" s="199">
        <f t="shared" ref="AC354:AC356" si="61">AC342+AC345+AC348+AC351</f>
        <v>0</v>
      </c>
      <c r="AD354" s="322">
        <v>0</v>
      </c>
      <c r="AE354" s="195">
        <f t="shared" si="51"/>
        <v>0</v>
      </c>
    </row>
    <row r="355" spans="1:31" x14ac:dyDescent="0.25">
      <c r="A355" s="487"/>
      <c r="B355" s="535" t="s">
        <v>244</v>
      </c>
      <c r="C355" s="535"/>
      <c r="D355" s="198">
        <v>0</v>
      </c>
      <c r="E355" s="199">
        <v>0</v>
      </c>
      <c r="F355" s="199">
        <v>0</v>
      </c>
      <c r="G355" s="155">
        <f t="shared" si="38"/>
        <v>0</v>
      </c>
      <c r="H355" s="199">
        <v>0</v>
      </c>
      <c r="I355" s="200">
        <v>0</v>
      </c>
      <c r="J355" s="199">
        <v>0</v>
      </c>
      <c r="K355" s="215">
        <v>0</v>
      </c>
      <c r="L355" s="174">
        <f t="shared" si="39"/>
        <v>0</v>
      </c>
      <c r="M355" s="254">
        <v>0</v>
      </c>
      <c r="N355" s="177">
        <v>0</v>
      </c>
      <c r="O355" s="256">
        <f t="shared" si="57"/>
        <v>0</v>
      </c>
      <c r="P355" s="257">
        <f t="shared" si="58"/>
        <v>0</v>
      </c>
      <c r="Q355" s="199">
        <v>0</v>
      </c>
      <c r="R355" s="323">
        <v>0</v>
      </c>
      <c r="S355" s="199">
        <v>0</v>
      </c>
      <c r="T355" s="178">
        <v>0</v>
      </c>
      <c r="U355" s="199">
        <v>0</v>
      </c>
      <c r="V355" s="177">
        <v>0</v>
      </c>
      <c r="W355" s="327">
        <f t="shared" si="55"/>
        <v>0</v>
      </c>
      <c r="X355" s="195">
        <f t="shared" si="56"/>
        <v>0</v>
      </c>
      <c r="Y355" s="199">
        <f t="shared" si="59"/>
        <v>0</v>
      </c>
      <c r="Z355" s="322">
        <v>0</v>
      </c>
      <c r="AA355" s="199">
        <f t="shared" si="60"/>
        <v>0</v>
      </c>
      <c r="AB355" s="109">
        <v>0</v>
      </c>
      <c r="AC355" s="199">
        <f t="shared" si="61"/>
        <v>0</v>
      </c>
      <c r="AD355" s="322">
        <v>0</v>
      </c>
      <c r="AE355" s="195">
        <f t="shared" si="51"/>
        <v>0</v>
      </c>
    </row>
    <row r="356" spans="1:31" ht="15.75" thickBot="1" x14ac:dyDescent="0.3">
      <c r="A356" s="488"/>
      <c r="B356" s="536" t="s">
        <v>245</v>
      </c>
      <c r="C356" s="536"/>
      <c r="D356" s="201">
        <v>0</v>
      </c>
      <c r="E356" s="202">
        <v>0</v>
      </c>
      <c r="F356" s="202">
        <v>0</v>
      </c>
      <c r="G356" s="203">
        <f t="shared" si="38"/>
        <v>0</v>
      </c>
      <c r="H356" s="202">
        <v>0</v>
      </c>
      <c r="I356" s="204">
        <v>0</v>
      </c>
      <c r="J356" s="202">
        <v>0</v>
      </c>
      <c r="K356" s="215">
        <v>0</v>
      </c>
      <c r="L356" s="174">
        <f t="shared" si="39"/>
        <v>0</v>
      </c>
      <c r="M356" s="254">
        <v>0</v>
      </c>
      <c r="N356" s="177">
        <v>0</v>
      </c>
      <c r="O356" s="256">
        <f t="shared" si="57"/>
        <v>0</v>
      </c>
      <c r="P356" s="257">
        <f t="shared" si="58"/>
        <v>0</v>
      </c>
      <c r="Q356" s="199">
        <v>0</v>
      </c>
      <c r="R356" s="323">
        <v>0</v>
      </c>
      <c r="S356" s="199">
        <v>0</v>
      </c>
      <c r="T356" s="178">
        <v>0</v>
      </c>
      <c r="U356" s="199">
        <v>0</v>
      </c>
      <c r="V356" s="177">
        <v>0</v>
      </c>
      <c r="W356" s="327">
        <f t="shared" si="55"/>
        <v>0</v>
      </c>
      <c r="X356" s="195">
        <f t="shared" si="56"/>
        <v>0</v>
      </c>
      <c r="Y356" s="199">
        <f t="shared" si="59"/>
        <v>0</v>
      </c>
      <c r="Z356" s="322">
        <v>0</v>
      </c>
      <c r="AA356" s="199">
        <f t="shared" si="60"/>
        <v>0</v>
      </c>
      <c r="AB356" s="109">
        <v>0</v>
      </c>
      <c r="AC356" s="199">
        <f t="shared" si="61"/>
        <v>0</v>
      </c>
      <c r="AD356" s="322">
        <v>0</v>
      </c>
      <c r="AE356" s="195">
        <f t="shared" si="51"/>
        <v>0</v>
      </c>
    </row>
    <row r="357" spans="1:31" x14ac:dyDescent="0.25">
      <c r="A357" s="487" t="s">
        <v>246</v>
      </c>
      <c r="B357" s="566" t="s">
        <v>247</v>
      </c>
      <c r="C357" s="2" t="s">
        <v>7</v>
      </c>
      <c r="D357" s="198">
        <v>9</v>
      </c>
      <c r="E357" s="199">
        <v>3</v>
      </c>
      <c r="F357" s="199">
        <v>6</v>
      </c>
      <c r="G357" s="155">
        <f t="shared" si="38"/>
        <v>18</v>
      </c>
      <c r="H357" s="199">
        <v>9</v>
      </c>
      <c r="I357" s="200">
        <v>1</v>
      </c>
      <c r="J357" s="199">
        <v>4</v>
      </c>
      <c r="K357" s="215">
        <v>0</v>
      </c>
      <c r="L357" s="174">
        <f t="shared" si="39"/>
        <v>31</v>
      </c>
      <c r="M357" s="254">
        <v>1</v>
      </c>
      <c r="N357" s="177">
        <v>0</v>
      </c>
      <c r="O357" s="256">
        <f t="shared" si="57"/>
        <v>15</v>
      </c>
      <c r="P357" s="257">
        <f t="shared" si="58"/>
        <v>33</v>
      </c>
      <c r="Q357" s="289">
        <v>6</v>
      </c>
      <c r="R357" s="323">
        <v>0</v>
      </c>
      <c r="S357" s="289">
        <v>3</v>
      </c>
      <c r="T357" s="178">
        <v>0</v>
      </c>
      <c r="U357" s="289">
        <v>4</v>
      </c>
      <c r="V357" s="177">
        <v>0</v>
      </c>
      <c r="W357" s="327">
        <f t="shared" si="55"/>
        <v>13</v>
      </c>
      <c r="X357" s="195">
        <f t="shared" si="56"/>
        <v>46</v>
      </c>
      <c r="Y357" s="289">
        <v>2</v>
      </c>
      <c r="Z357" s="322">
        <v>0</v>
      </c>
      <c r="AA357" s="289">
        <v>2</v>
      </c>
      <c r="AB357" s="109">
        <v>0</v>
      </c>
      <c r="AC357" s="289">
        <v>4</v>
      </c>
      <c r="AD357" s="322">
        <v>0</v>
      </c>
      <c r="AE357" s="195">
        <f t="shared" si="51"/>
        <v>54</v>
      </c>
    </row>
    <row r="358" spans="1:31" x14ac:dyDescent="0.25">
      <c r="A358" s="487"/>
      <c r="B358" s="567"/>
      <c r="C358" s="3" t="s">
        <v>8</v>
      </c>
      <c r="D358" s="111">
        <v>3</v>
      </c>
      <c r="E358" s="109">
        <v>3</v>
      </c>
      <c r="F358" s="109">
        <v>1</v>
      </c>
      <c r="G358" s="154">
        <f t="shared" si="38"/>
        <v>7</v>
      </c>
      <c r="H358" s="109">
        <v>2</v>
      </c>
      <c r="I358" s="178">
        <v>0</v>
      </c>
      <c r="J358" s="109">
        <v>0</v>
      </c>
      <c r="K358" s="215">
        <v>0</v>
      </c>
      <c r="L358" s="174">
        <f t="shared" si="39"/>
        <v>9</v>
      </c>
      <c r="M358" s="254">
        <v>0</v>
      </c>
      <c r="N358" s="177">
        <v>0</v>
      </c>
      <c r="O358" s="256">
        <f t="shared" si="57"/>
        <v>2</v>
      </c>
      <c r="P358" s="257">
        <f t="shared" si="58"/>
        <v>9</v>
      </c>
      <c r="Q358" s="290">
        <v>0</v>
      </c>
      <c r="R358" s="323">
        <v>0</v>
      </c>
      <c r="S358" s="290">
        <v>0</v>
      </c>
      <c r="T358" s="178">
        <v>0</v>
      </c>
      <c r="U358" s="290">
        <v>0</v>
      </c>
      <c r="V358" s="177">
        <v>0</v>
      </c>
      <c r="W358" s="327">
        <f t="shared" si="55"/>
        <v>0</v>
      </c>
      <c r="X358" s="195">
        <f t="shared" si="56"/>
        <v>9</v>
      </c>
      <c r="Y358" s="290">
        <v>1</v>
      </c>
      <c r="Z358" s="322">
        <v>0</v>
      </c>
      <c r="AA358" s="290">
        <v>0</v>
      </c>
      <c r="AB358" s="109">
        <v>0</v>
      </c>
      <c r="AC358" s="290">
        <v>1</v>
      </c>
      <c r="AD358" s="322">
        <v>0</v>
      </c>
      <c r="AE358" s="195">
        <f t="shared" si="51"/>
        <v>11</v>
      </c>
    </row>
    <row r="359" spans="1:31" ht="15.75" thickBot="1" x14ac:dyDescent="0.3">
      <c r="A359" s="487"/>
      <c r="B359" s="568"/>
      <c r="C359" s="4" t="s">
        <v>9</v>
      </c>
      <c r="D359" s="111">
        <v>8</v>
      </c>
      <c r="E359" s="109">
        <v>3</v>
      </c>
      <c r="F359" s="109">
        <v>6</v>
      </c>
      <c r="G359" s="154">
        <f t="shared" si="38"/>
        <v>17</v>
      </c>
      <c r="H359" s="109">
        <v>11</v>
      </c>
      <c r="I359" s="178">
        <v>1</v>
      </c>
      <c r="J359" s="109">
        <v>7</v>
      </c>
      <c r="K359" s="215">
        <v>0</v>
      </c>
      <c r="L359" s="174">
        <f t="shared" si="39"/>
        <v>35</v>
      </c>
      <c r="M359" s="254">
        <v>1</v>
      </c>
      <c r="N359" s="177">
        <v>0</v>
      </c>
      <c r="O359" s="256">
        <f t="shared" si="57"/>
        <v>20</v>
      </c>
      <c r="P359" s="257">
        <f t="shared" si="58"/>
        <v>37</v>
      </c>
      <c r="Q359" s="301">
        <v>5</v>
      </c>
      <c r="R359" s="323">
        <v>0</v>
      </c>
      <c r="S359" s="301">
        <v>3</v>
      </c>
      <c r="T359" s="178">
        <v>0</v>
      </c>
      <c r="U359" s="301">
        <v>3</v>
      </c>
      <c r="V359" s="177">
        <v>0</v>
      </c>
      <c r="W359" s="327">
        <f t="shared" si="55"/>
        <v>11</v>
      </c>
      <c r="X359" s="195">
        <f t="shared" si="56"/>
        <v>48</v>
      </c>
      <c r="Y359" s="301">
        <v>1</v>
      </c>
      <c r="Z359" s="322">
        <v>0</v>
      </c>
      <c r="AA359" s="301">
        <v>2</v>
      </c>
      <c r="AB359" s="109">
        <v>0</v>
      </c>
      <c r="AC359" s="301">
        <v>2</v>
      </c>
      <c r="AD359" s="322">
        <v>0</v>
      </c>
      <c r="AE359" s="195">
        <f t="shared" si="51"/>
        <v>53</v>
      </c>
    </row>
    <row r="360" spans="1:31" x14ac:dyDescent="0.25">
      <c r="A360" s="487"/>
      <c r="B360" s="566" t="s">
        <v>248</v>
      </c>
      <c r="C360" s="2" t="s">
        <v>7</v>
      </c>
      <c r="D360" s="111">
        <v>0</v>
      </c>
      <c r="E360" s="109">
        <v>0</v>
      </c>
      <c r="F360" s="109">
        <v>0</v>
      </c>
      <c r="G360" s="154">
        <f t="shared" si="38"/>
        <v>0</v>
      </c>
      <c r="H360" s="109">
        <v>0</v>
      </c>
      <c r="I360" s="178">
        <v>0</v>
      </c>
      <c r="J360" s="109">
        <v>0</v>
      </c>
      <c r="K360" s="215">
        <v>0</v>
      </c>
      <c r="L360" s="174">
        <f t="shared" si="39"/>
        <v>0</v>
      </c>
      <c r="M360" s="254">
        <v>0</v>
      </c>
      <c r="N360" s="177">
        <v>0</v>
      </c>
      <c r="O360" s="256">
        <f t="shared" si="57"/>
        <v>0</v>
      </c>
      <c r="P360" s="257">
        <f t="shared" si="58"/>
        <v>0</v>
      </c>
      <c r="Q360" s="289">
        <v>0</v>
      </c>
      <c r="R360" s="323">
        <v>0</v>
      </c>
      <c r="S360" s="289">
        <v>0</v>
      </c>
      <c r="T360" s="178">
        <v>0</v>
      </c>
      <c r="U360" s="289">
        <v>0</v>
      </c>
      <c r="V360" s="177">
        <v>0</v>
      </c>
      <c r="W360" s="327">
        <f t="shared" si="55"/>
        <v>0</v>
      </c>
      <c r="X360" s="195">
        <f t="shared" si="56"/>
        <v>0</v>
      </c>
      <c r="Y360" s="289">
        <v>0</v>
      </c>
      <c r="Z360" s="322">
        <v>0</v>
      </c>
      <c r="AA360" s="289">
        <v>0</v>
      </c>
      <c r="AB360" s="109">
        <v>0</v>
      </c>
      <c r="AC360" s="289">
        <v>0</v>
      </c>
      <c r="AD360" s="322">
        <v>0</v>
      </c>
      <c r="AE360" s="195">
        <f t="shared" si="51"/>
        <v>0</v>
      </c>
    </row>
    <row r="361" spans="1:31" x14ac:dyDescent="0.25">
      <c r="A361" s="487"/>
      <c r="B361" s="567"/>
      <c r="C361" s="3" t="s">
        <v>8</v>
      </c>
      <c r="D361" s="111">
        <v>0</v>
      </c>
      <c r="E361" s="109">
        <v>0</v>
      </c>
      <c r="F361" s="109">
        <v>0</v>
      </c>
      <c r="G361" s="154">
        <f t="shared" si="38"/>
        <v>0</v>
      </c>
      <c r="H361" s="109">
        <v>0</v>
      </c>
      <c r="I361" s="178">
        <v>0</v>
      </c>
      <c r="J361" s="109">
        <v>0</v>
      </c>
      <c r="K361" s="215">
        <v>0</v>
      </c>
      <c r="L361" s="174">
        <f t="shared" si="39"/>
        <v>0</v>
      </c>
      <c r="M361" s="254">
        <v>0</v>
      </c>
      <c r="N361" s="177">
        <v>0</v>
      </c>
      <c r="O361" s="256">
        <f t="shared" si="57"/>
        <v>0</v>
      </c>
      <c r="P361" s="257">
        <f t="shared" si="58"/>
        <v>0</v>
      </c>
      <c r="Q361" s="290">
        <v>0</v>
      </c>
      <c r="R361" s="323">
        <v>0</v>
      </c>
      <c r="S361" s="290">
        <v>0</v>
      </c>
      <c r="T361" s="178">
        <v>0</v>
      </c>
      <c r="U361" s="290"/>
      <c r="V361" s="177">
        <v>0</v>
      </c>
      <c r="W361" s="327">
        <f t="shared" si="55"/>
        <v>0</v>
      </c>
      <c r="X361" s="195">
        <f t="shared" si="56"/>
        <v>0</v>
      </c>
      <c r="Y361" s="290">
        <v>0</v>
      </c>
      <c r="Z361" s="322">
        <v>0</v>
      </c>
      <c r="AA361" s="290">
        <v>0</v>
      </c>
      <c r="AB361" s="109">
        <v>0</v>
      </c>
      <c r="AC361" s="290">
        <v>0</v>
      </c>
      <c r="AD361" s="322">
        <v>0</v>
      </c>
      <c r="AE361" s="195">
        <f t="shared" si="51"/>
        <v>0</v>
      </c>
    </row>
    <row r="362" spans="1:31" ht="15.75" thickBot="1" x14ac:dyDescent="0.3">
      <c r="A362" s="487"/>
      <c r="B362" s="568"/>
      <c r="C362" s="4" t="s">
        <v>9</v>
      </c>
      <c r="D362" s="111">
        <v>0</v>
      </c>
      <c r="E362" s="109">
        <v>0</v>
      </c>
      <c r="F362" s="109">
        <v>0</v>
      </c>
      <c r="G362" s="154">
        <f t="shared" si="38"/>
        <v>0</v>
      </c>
      <c r="H362" s="109">
        <v>0</v>
      </c>
      <c r="I362" s="178">
        <v>0</v>
      </c>
      <c r="J362" s="109">
        <v>0</v>
      </c>
      <c r="K362" s="215">
        <v>0</v>
      </c>
      <c r="L362" s="174">
        <f t="shared" si="39"/>
        <v>0</v>
      </c>
      <c r="M362" s="254">
        <v>0</v>
      </c>
      <c r="N362" s="177">
        <v>0</v>
      </c>
      <c r="O362" s="256">
        <f t="shared" si="57"/>
        <v>0</v>
      </c>
      <c r="P362" s="257">
        <f t="shared" si="58"/>
        <v>0</v>
      </c>
      <c r="Q362" s="301">
        <v>0</v>
      </c>
      <c r="R362" s="323">
        <v>0</v>
      </c>
      <c r="S362" s="301">
        <v>0</v>
      </c>
      <c r="T362" s="178">
        <v>0</v>
      </c>
      <c r="U362" s="301"/>
      <c r="V362" s="177">
        <v>0</v>
      </c>
      <c r="W362" s="327">
        <f t="shared" si="55"/>
        <v>0</v>
      </c>
      <c r="X362" s="195">
        <f t="shared" si="56"/>
        <v>0</v>
      </c>
      <c r="Y362" s="301">
        <v>0</v>
      </c>
      <c r="Z362" s="322">
        <v>0</v>
      </c>
      <c r="AA362" s="301">
        <v>0</v>
      </c>
      <c r="AB362" s="109">
        <v>0</v>
      </c>
      <c r="AC362" s="301">
        <v>0</v>
      </c>
      <c r="AD362" s="322">
        <v>0</v>
      </c>
      <c r="AE362" s="195">
        <f t="shared" si="51"/>
        <v>0</v>
      </c>
    </row>
    <row r="363" spans="1:31" x14ac:dyDescent="0.25">
      <c r="A363" s="487"/>
      <c r="B363" s="569" t="s">
        <v>249</v>
      </c>
      <c r="C363" s="3" t="s">
        <v>7</v>
      </c>
      <c r="D363" s="111">
        <v>0</v>
      </c>
      <c r="E363" s="109">
        <v>0</v>
      </c>
      <c r="F363" s="109">
        <v>0</v>
      </c>
      <c r="G363" s="154">
        <f t="shared" si="38"/>
        <v>0</v>
      </c>
      <c r="H363" s="109">
        <v>0</v>
      </c>
      <c r="I363" s="178">
        <v>0</v>
      </c>
      <c r="J363" s="109">
        <v>0</v>
      </c>
      <c r="K363" s="215">
        <v>0</v>
      </c>
      <c r="L363" s="174">
        <f t="shared" si="39"/>
        <v>0</v>
      </c>
      <c r="M363" s="254">
        <v>0</v>
      </c>
      <c r="N363" s="177">
        <v>0</v>
      </c>
      <c r="O363" s="256">
        <f t="shared" si="57"/>
        <v>0</v>
      </c>
      <c r="P363" s="257">
        <f t="shared" si="58"/>
        <v>0</v>
      </c>
      <c r="Q363" s="290">
        <v>0</v>
      </c>
      <c r="R363" s="323">
        <v>0</v>
      </c>
      <c r="S363" s="290">
        <v>0</v>
      </c>
      <c r="T363" s="178">
        <v>0</v>
      </c>
      <c r="U363" s="290">
        <v>0</v>
      </c>
      <c r="V363" s="177">
        <v>0</v>
      </c>
      <c r="W363" s="327">
        <f t="shared" si="55"/>
        <v>0</v>
      </c>
      <c r="X363" s="195">
        <f t="shared" si="56"/>
        <v>0</v>
      </c>
      <c r="Y363" s="290">
        <v>0</v>
      </c>
      <c r="Z363" s="322">
        <v>0</v>
      </c>
      <c r="AA363" s="290">
        <v>0</v>
      </c>
      <c r="AB363" s="109">
        <v>0</v>
      </c>
      <c r="AC363" s="290">
        <v>0</v>
      </c>
      <c r="AD363" s="322">
        <v>0</v>
      </c>
      <c r="AE363" s="195">
        <f t="shared" si="51"/>
        <v>0</v>
      </c>
    </row>
    <row r="364" spans="1:31" x14ac:dyDescent="0.25">
      <c r="A364" s="487"/>
      <c r="B364" s="529"/>
      <c r="C364" s="3" t="s">
        <v>8</v>
      </c>
      <c r="D364" s="111">
        <v>0</v>
      </c>
      <c r="E364" s="109">
        <v>0</v>
      </c>
      <c r="F364" s="109">
        <v>0</v>
      </c>
      <c r="G364" s="154">
        <f t="shared" si="38"/>
        <v>0</v>
      </c>
      <c r="H364" s="109">
        <v>0</v>
      </c>
      <c r="I364" s="178">
        <v>0</v>
      </c>
      <c r="J364" s="109">
        <v>0</v>
      </c>
      <c r="K364" s="215">
        <v>0</v>
      </c>
      <c r="L364" s="174">
        <f t="shared" si="39"/>
        <v>0</v>
      </c>
      <c r="M364" s="254">
        <v>0</v>
      </c>
      <c r="N364" s="177">
        <v>0</v>
      </c>
      <c r="O364" s="256">
        <f t="shared" si="57"/>
        <v>0</v>
      </c>
      <c r="P364" s="257">
        <f t="shared" si="58"/>
        <v>0</v>
      </c>
      <c r="Q364" s="290">
        <v>0</v>
      </c>
      <c r="R364" s="323">
        <v>0</v>
      </c>
      <c r="S364" s="290">
        <v>0</v>
      </c>
      <c r="T364" s="178">
        <v>0</v>
      </c>
      <c r="U364" s="290"/>
      <c r="V364" s="177">
        <v>0</v>
      </c>
      <c r="W364" s="327">
        <f t="shared" si="55"/>
        <v>0</v>
      </c>
      <c r="X364" s="195">
        <f t="shared" si="56"/>
        <v>0</v>
      </c>
      <c r="Y364" s="290">
        <v>0</v>
      </c>
      <c r="Z364" s="322">
        <v>0</v>
      </c>
      <c r="AA364" s="290">
        <v>0</v>
      </c>
      <c r="AB364" s="109">
        <v>0</v>
      </c>
      <c r="AC364" s="290">
        <v>0</v>
      </c>
      <c r="AD364" s="322">
        <v>0</v>
      </c>
      <c r="AE364" s="195">
        <f t="shared" si="51"/>
        <v>0</v>
      </c>
    </row>
    <row r="365" spans="1:31" ht="15.75" thickBot="1" x14ac:dyDescent="0.3">
      <c r="A365" s="487"/>
      <c r="B365" s="530"/>
      <c r="C365" s="4" t="s">
        <v>9</v>
      </c>
      <c r="D365" s="111">
        <v>0</v>
      </c>
      <c r="E365" s="109">
        <v>0</v>
      </c>
      <c r="F365" s="109">
        <v>0</v>
      </c>
      <c r="G365" s="154">
        <f t="shared" si="38"/>
        <v>0</v>
      </c>
      <c r="H365" s="109">
        <v>0</v>
      </c>
      <c r="I365" s="178">
        <v>0</v>
      </c>
      <c r="J365" s="109">
        <v>0</v>
      </c>
      <c r="K365" s="215">
        <v>0</v>
      </c>
      <c r="L365" s="174">
        <f t="shared" si="39"/>
        <v>0</v>
      </c>
      <c r="M365" s="254">
        <v>0</v>
      </c>
      <c r="N365" s="177">
        <v>0</v>
      </c>
      <c r="O365" s="256">
        <f t="shared" si="57"/>
        <v>0</v>
      </c>
      <c r="P365" s="257">
        <f t="shared" si="58"/>
        <v>0</v>
      </c>
      <c r="Q365" s="290">
        <v>0</v>
      </c>
      <c r="R365" s="323">
        <v>0</v>
      </c>
      <c r="S365" s="290">
        <v>0</v>
      </c>
      <c r="T365" s="178">
        <v>0</v>
      </c>
      <c r="U365" s="290"/>
      <c r="V365" s="177">
        <v>0</v>
      </c>
      <c r="W365" s="327">
        <f t="shared" si="55"/>
        <v>0</v>
      </c>
      <c r="X365" s="195">
        <f t="shared" si="56"/>
        <v>0</v>
      </c>
      <c r="Y365" s="290">
        <v>0</v>
      </c>
      <c r="Z365" s="322">
        <v>0</v>
      </c>
      <c r="AA365" s="290">
        <v>0</v>
      </c>
      <c r="AB365" s="109">
        <v>0</v>
      </c>
      <c r="AC365" s="290">
        <v>0</v>
      </c>
      <c r="AD365" s="322">
        <v>0</v>
      </c>
      <c r="AE365" s="195">
        <f t="shared" si="51"/>
        <v>0</v>
      </c>
    </row>
    <row r="366" spans="1:31" x14ac:dyDescent="0.25">
      <c r="A366" s="487"/>
      <c r="B366" s="516" t="s">
        <v>250</v>
      </c>
      <c r="C366" s="3" t="s">
        <v>7</v>
      </c>
      <c r="D366" s="111">
        <v>0</v>
      </c>
      <c r="E366" s="109">
        <v>0</v>
      </c>
      <c r="F366" s="109">
        <v>0</v>
      </c>
      <c r="G366" s="154">
        <f t="shared" si="38"/>
        <v>0</v>
      </c>
      <c r="H366" s="109">
        <v>0</v>
      </c>
      <c r="I366" s="178">
        <v>0</v>
      </c>
      <c r="J366" s="109">
        <v>0</v>
      </c>
      <c r="K366" s="215">
        <v>0</v>
      </c>
      <c r="L366" s="174">
        <f t="shared" si="39"/>
        <v>0</v>
      </c>
      <c r="M366" s="254">
        <v>0</v>
      </c>
      <c r="N366" s="177">
        <v>0</v>
      </c>
      <c r="O366" s="256">
        <f t="shared" si="57"/>
        <v>0</v>
      </c>
      <c r="P366" s="257">
        <f t="shared" si="58"/>
        <v>0</v>
      </c>
      <c r="Q366" s="289">
        <v>0</v>
      </c>
      <c r="R366" s="323">
        <v>0</v>
      </c>
      <c r="S366" s="289">
        <v>0</v>
      </c>
      <c r="T366" s="178">
        <v>0</v>
      </c>
      <c r="U366" s="289">
        <v>0</v>
      </c>
      <c r="V366" s="177">
        <v>0</v>
      </c>
      <c r="W366" s="327">
        <f t="shared" si="55"/>
        <v>0</v>
      </c>
      <c r="X366" s="195">
        <f t="shared" si="56"/>
        <v>0</v>
      </c>
      <c r="Y366" s="289">
        <v>0</v>
      </c>
      <c r="Z366" s="322">
        <v>0</v>
      </c>
      <c r="AA366" s="289">
        <v>0</v>
      </c>
      <c r="AB366" s="109">
        <v>0</v>
      </c>
      <c r="AC366" s="290">
        <v>0</v>
      </c>
      <c r="AD366" s="322">
        <v>0</v>
      </c>
      <c r="AE366" s="195">
        <f t="shared" si="51"/>
        <v>0</v>
      </c>
    </row>
    <row r="367" spans="1:31" x14ac:dyDescent="0.25">
      <c r="A367" s="487"/>
      <c r="B367" s="516"/>
      <c r="C367" s="3" t="s">
        <v>8</v>
      </c>
      <c r="D367" s="111">
        <v>0</v>
      </c>
      <c r="E367" s="109">
        <v>0</v>
      </c>
      <c r="F367" s="109">
        <v>0</v>
      </c>
      <c r="G367" s="154">
        <f t="shared" si="38"/>
        <v>0</v>
      </c>
      <c r="H367" s="109">
        <v>0</v>
      </c>
      <c r="I367" s="178">
        <v>0</v>
      </c>
      <c r="J367" s="109">
        <v>0</v>
      </c>
      <c r="K367" s="215">
        <v>0</v>
      </c>
      <c r="L367" s="174">
        <f t="shared" si="39"/>
        <v>0</v>
      </c>
      <c r="M367" s="254">
        <v>0</v>
      </c>
      <c r="N367" s="177">
        <v>0</v>
      </c>
      <c r="O367" s="256">
        <f t="shared" si="57"/>
        <v>0</v>
      </c>
      <c r="P367" s="257">
        <f t="shared" si="58"/>
        <v>0</v>
      </c>
      <c r="Q367" s="289">
        <v>0</v>
      </c>
      <c r="R367" s="323">
        <v>0</v>
      </c>
      <c r="S367" s="289">
        <v>0</v>
      </c>
      <c r="T367" s="178">
        <v>0</v>
      </c>
      <c r="U367" s="289"/>
      <c r="V367" s="177">
        <v>0</v>
      </c>
      <c r="W367" s="327">
        <f t="shared" si="55"/>
        <v>0</v>
      </c>
      <c r="X367" s="195">
        <f t="shared" si="56"/>
        <v>0</v>
      </c>
      <c r="Y367" s="289">
        <v>0</v>
      </c>
      <c r="Z367" s="322">
        <v>0</v>
      </c>
      <c r="AA367" s="289">
        <v>0</v>
      </c>
      <c r="AB367" s="109">
        <v>0</v>
      </c>
      <c r="AC367" s="290">
        <v>0</v>
      </c>
      <c r="AD367" s="322">
        <v>0</v>
      </c>
      <c r="AE367" s="195">
        <f t="shared" si="51"/>
        <v>0</v>
      </c>
    </row>
    <row r="368" spans="1:31" ht="15.75" thickBot="1" x14ac:dyDescent="0.3">
      <c r="A368" s="487"/>
      <c r="B368" s="516"/>
      <c r="C368" s="4" t="s">
        <v>9</v>
      </c>
      <c r="D368" s="111">
        <v>0</v>
      </c>
      <c r="E368" s="109">
        <v>0</v>
      </c>
      <c r="F368" s="109">
        <v>0</v>
      </c>
      <c r="G368" s="154">
        <f t="shared" si="38"/>
        <v>0</v>
      </c>
      <c r="H368" s="109">
        <v>0</v>
      </c>
      <c r="I368" s="178">
        <v>0</v>
      </c>
      <c r="J368" s="109">
        <v>0</v>
      </c>
      <c r="K368" s="215">
        <v>0</v>
      </c>
      <c r="L368" s="174">
        <f t="shared" si="39"/>
        <v>0</v>
      </c>
      <c r="M368" s="254">
        <v>0</v>
      </c>
      <c r="N368" s="177">
        <v>0</v>
      </c>
      <c r="O368" s="256">
        <f t="shared" si="57"/>
        <v>0</v>
      </c>
      <c r="P368" s="257">
        <f t="shared" si="58"/>
        <v>0</v>
      </c>
      <c r="Q368" s="289">
        <v>0</v>
      </c>
      <c r="R368" s="323">
        <v>0</v>
      </c>
      <c r="S368" s="289">
        <v>0</v>
      </c>
      <c r="T368" s="178">
        <v>0</v>
      </c>
      <c r="U368" s="289"/>
      <c r="V368" s="177">
        <v>0</v>
      </c>
      <c r="W368" s="327">
        <f t="shared" si="55"/>
        <v>0</v>
      </c>
      <c r="X368" s="195">
        <f t="shared" si="56"/>
        <v>0</v>
      </c>
      <c r="Y368" s="289">
        <v>0</v>
      </c>
      <c r="Z368" s="322">
        <v>0</v>
      </c>
      <c r="AA368" s="289">
        <v>0</v>
      </c>
      <c r="AB368" s="109">
        <v>0</v>
      </c>
      <c r="AC368" s="290">
        <v>0</v>
      </c>
      <c r="AD368" s="322">
        <v>0</v>
      </c>
      <c r="AE368" s="195">
        <f t="shared" si="51"/>
        <v>0</v>
      </c>
    </row>
    <row r="369" spans="1:31" x14ac:dyDescent="0.25">
      <c r="A369" s="487"/>
      <c r="B369" s="564" t="s">
        <v>251</v>
      </c>
      <c r="C369" s="3" t="s">
        <v>7</v>
      </c>
      <c r="D369" s="111">
        <v>0</v>
      </c>
      <c r="E369" s="109">
        <v>0</v>
      </c>
      <c r="F369" s="109">
        <v>0</v>
      </c>
      <c r="G369" s="154">
        <f t="shared" si="38"/>
        <v>0</v>
      </c>
      <c r="H369" s="109">
        <v>0</v>
      </c>
      <c r="I369" s="178">
        <v>0</v>
      </c>
      <c r="J369" s="109">
        <v>0</v>
      </c>
      <c r="K369" s="215">
        <v>0</v>
      </c>
      <c r="L369" s="174">
        <f t="shared" si="39"/>
        <v>0</v>
      </c>
      <c r="M369" s="254">
        <v>0</v>
      </c>
      <c r="N369" s="177">
        <v>0</v>
      </c>
      <c r="O369" s="256">
        <f t="shared" si="57"/>
        <v>0</v>
      </c>
      <c r="P369" s="257">
        <f t="shared" si="58"/>
        <v>0</v>
      </c>
      <c r="Q369" s="289">
        <v>0</v>
      </c>
      <c r="R369" s="323">
        <v>0</v>
      </c>
      <c r="S369" s="289">
        <v>0</v>
      </c>
      <c r="T369" s="178">
        <v>0</v>
      </c>
      <c r="U369" s="289">
        <v>0</v>
      </c>
      <c r="V369" s="177">
        <v>0</v>
      </c>
      <c r="W369" s="327">
        <f t="shared" si="55"/>
        <v>0</v>
      </c>
      <c r="X369" s="195">
        <f t="shared" si="56"/>
        <v>0</v>
      </c>
      <c r="Y369" s="289">
        <v>0</v>
      </c>
      <c r="Z369" s="322">
        <v>0</v>
      </c>
      <c r="AA369" s="289">
        <v>0</v>
      </c>
      <c r="AB369" s="109">
        <v>0</v>
      </c>
      <c r="AC369" s="290">
        <v>0</v>
      </c>
      <c r="AD369" s="322">
        <v>0</v>
      </c>
      <c r="AE369" s="195">
        <f t="shared" si="51"/>
        <v>0</v>
      </c>
    </row>
    <row r="370" spans="1:31" x14ac:dyDescent="0.25">
      <c r="A370" s="487"/>
      <c r="B370" s="529"/>
      <c r="C370" s="3" t="s">
        <v>8</v>
      </c>
      <c r="D370" s="111">
        <v>0</v>
      </c>
      <c r="E370" s="109">
        <v>0</v>
      </c>
      <c r="F370" s="109">
        <v>0</v>
      </c>
      <c r="G370" s="154">
        <f t="shared" si="38"/>
        <v>0</v>
      </c>
      <c r="H370" s="109">
        <v>0</v>
      </c>
      <c r="I370" s="178">
        <v>0</v>
      </c>
      <c r="J370" s="109">
        <v>0</v>
      </c>
      <c r="K370" s="215">
        <v>0</v>
      </c>
      <c r="L370" s="174">
        <f t="shared" si="39"/>
        <v>0</v>
      </c>
      <c r="M370" s="254">
        <v>0</v>
      </c>
      <c r="N370" s="177">
        <v>0</v>
      </c>
      <c r="O370" s="256">
        <f t="shared" si="57"/>
        <v>0</v>
      </c>
      <c r="P370" s="257">
        <f t="shared" si="58"/>
        <v>0</v>
      </c>
      <c r="Q370" s="289">
        <v>0</v>
      </c>
      <c r="R370" s="323">
        <v>0</v>
      </c>
      <c r="S370" s="289">
        <v>0</v>
      </c>
      <c r="T370" s="178">
        <v>0</v>
      </c>
      <c r="U370" s="289"/>
      <c r="V370" s="177">
        <v>0</v>
      </c>
      <c r="W370" s="327">
        <f t="shared" si="55"/>
        <v>0</v>
      </c>
      <c r="X370" s="195">
        <f t="shared" si="56"/>
        <v>0</v>
      </c>
      <c r="Y370" s="289">
        <v>0</v>
      </c>
      <c r="Z370" s="322">
        <v>0</v>
      </c>
      <c r="AA370" s="289">
        <v>0</v>
      </c>
      <c r="AB370" s="109">
        <v>0</v>
      </c>
      <c r="AC370" s="290">
        <v>0</v>
      </c>
      <c r="AD370" s="322">
        <v>0</v>
      </c>
      <c r="AE370" s="195">
        <f t="shared" si="51"/>
        <v>0</v>
      </c>
    </row>
    <row r="371" spans="1:31" ht="15.75" thickBot="1" x14ac:dyDescent="0.3">
      <c r="A371" s="487"/>
      <c r="B371" s="530"/>
      <c r="C371" s="4" t="s">
        <v>9</v>
      </c>
      <c r="D371" s="201">
        <v>0</v>
      </c>
      <c r="E371" s="202">
        <v>0</v>
      </c>
      <c r="F371" s="202">
        <v>0</v>
      </c>
      <c r="G371" s="203">
        <f t="shared" si="38"/>
        <v>0</v>
      </c>
      <c r="H371" s="202">
        <v>0</v>
      </c>
      <c r="I371" s="204">
        <v>0</v>
      </c>
      <c r="J371" s="202">
        <v>0</v>
      </c>
      <c r="K371" s="215">
        <v>0</v>
      </c>
      <c r="L371" s="174">
        <f t="shared" si="39"/>
        <v>0</v>
      </c>
      <c r="M371" s="254">
        <v>0</v>
      </c>
      <c r="N371" s="177">
        <v>0</v>
      </c>
      <c r="O371" s="256">
        <f t="shared" si="57"/>
        <v>0</v>
      </c>
      <c r="P371" s="257">
        <f t="shared" si="58"/>
        <v>0</v>
      </c>
      <c r="Q371" s="289">
        <v>0</v>
      </c>
      <c r="R371" s="323">
        <v>0</v>
      </c>
      <c r="S371" s="289">
        <v>0</v>
      </c>
      <c r="T371" s="178">
        <v>0</v>
      </c>
      <c r="U371" s="289"/>
      <c r="V371" s="177">
        <v>0</v>
      </c>
      <c r="W371" s="327">
        <f t="shared" si="55"/>
        <v>0</v>
      </c>
      <c r="X371" s="195">
        <f t="shared" si="56"/>
        <v>0</v>
      </c>
      <c r="Y371" s="289">
        <v>0</v>
      </c>
      <c r="Z371" s="322">
        <v>0</v>
      </c>
      <c r="AA371" s="289">
        <v>0</v>
      </c>
      <c r="AB371" s="109">
        <v>0</v>
      </c>
      <c r="AC371" s="290">
        <v>0</v>
      </c>
      <c r="AD371" s="322">
        <v>0</v>
      </c>
      <c r="AE371" s="195">
        <f t="shared" si="51"/>
        <v>0</v>
      </c>
    </row>
    <row r="372" spans="1:31" x14ac:dyDescent="0.25">
      <c r="A372" s="487"/>
      <c r="B372" s="534" t="s">
        <v>252</v>
      </c>
      <c r="C372" s="534"/>
      <c r="D372" s="198">
        <v>9</v>
      </c>
      <c r="E372" s="199">
        <v>3</v>
      </c>
      <c r="F372" s="199">
        <v>6</v>
      </c>
      <c r="G372" s="155">
        <f t="shared" si="38"/>
        <v>18</v>
      </c>
      <c r="H372" s="199">
        <v>9</v>
      </c>
      <c r="I372" s="200">
        <v>1</v>
      </c>
      <c r="J372" s="199">
        <v>4</v>
      </c>
      <c r="K372" s="215">
        <v>0</v>
      </c>
      <c r="L372" s="174">
        <f t="shared" si="39"/>
        <v>31</v>
      </c>
      <c r="M372" s="254">
        <v>1</v>
      </c>
      <c r="N372" s="177">
        <v>0</v>
      </c>
      <c r="O372" s="256">
        <f t="shared" si="57"/>
        <v>15</v>
      </c>
      <c r="P372" s="257">
        <f t="shared" si="58"/>
        <v>33</v>
      </c>
      <c r="Q372" s="199">
        <v>6</v>
      </c>
      <c r="R372" s="323">
        <v>0</v>
      </c>
      <c r="S372" s="199">
        <v>3</v>
      </c>
      <c r="T372" s="178">
        <v>0</v>
      </c>
      <c r="U372" s="199">
        <v>4</v>
      </c>
      <c r="V372" s="177">
        <v>0</v>
      </c>
      <c r="W372" s="327">
        <f t="shared" si="55"/>
        <v>13</v>
      </c>
      <c r="X372" s="195">
        <f t="shared" si="56"/>
        <v>46</v>
      </c>
      <c r="Y372" s="199">
        <f t="shared" ref="Y372:Y374" si="62">Y357+Y360+Y363+Y366+Y369</f>
        <v>2</v>
      </c>
      <c r="Z372" s="322">
        <v>0</v>
      </c>
      <c r="AA372" s="199">
        <f t="shared" ref="AA372:AA374" si="63">AA357+AA360+AA363+AA366+AA369</f>
        <v>2</v>
      </c>
      <c r="AB372" s="109">
        <v>0</v>
      </c>
      <c r="AC372" s="199">
        <f t="shared" ref="AC372:AC374" si="64">AC357+AC360+AC363+AC366+AC369</f>
        <v>4</v>
      </c>
      <c r="AD372" s="322">
        <v>0</v>
      </c>
      <c r="AE372" s="195">
        <f t="shared" si="51"/>
        <v>54</v>
      </c>
    </row>
    <row r="373" spans="1:31" x14ac:dyDescent="0.25">
      <c r="A373" s="487"/>
      <c r="B373" s="535" t="s">
        <v>253</v>
      </c>
      <c r="C373" s="535"/>
      <c r="D373" s="111">
        <v>3</v>
      </c>
      <c r="E373" s="109">
        <v>3</v>
      </c>
      <c r="F373" s="109">
        <v>1</v>
      </c>
      <c r="G373" s="154">
        <f t="shared" ref="G373:G439" si="65">D373+E373+F373</f>
        <v>7</v>
      </c>
      <c r="H373" s="109">
        <v>2</v>
      </c>
      <c r="I373" s="178">
        <v>0</v>
      </c>
      <c r="J373" s="109">
        <v>0</v>
      </c>
      <c r="K373" s="215">
        <v>0</v>
      </c>
      <c r="L373" s="174">
        <f t="shared" ref="L373:L439" si="66">D373+E373+F373+H373+J373</f>
        <v>9</v>
      </c>
      <c r="M373" s="254">
        <v>0</v>
      </c>
      <c r="N373" s="177">
        <v>0</v>
      </c>
      <c r="O373" s="256">
        <f t="shared" si="57"/>
        <v>2</v>
      </c>
      <c r="P373" s="257">
        <f t="shared" si="58"/>
        <v>9</v>
      </c>
      <c r="Q373" s="199">
        <v>0</v>
      </c>
      <c r="R373" s="323">
        <v>0</v>
      </c>
      <c r="S373" s="199">
        <v>0</v>
      </c>
      <c r="T373" s="178">
        <v>0</v>
      </c>
      <c r="U373" s="199">
        <v>0</v>
      </c>
      <c r="V373" s="177">
        <v>0</v>
      </c>
      <c r="W373" s="327">
        <f t="shared" si="55"/>
        <v>0</v>
      </c>
      <c r="X373" s="195">
        <f t="shared" si="56"/>
        <v>9</v>
      </c>
      <c r="Y373" s="199">
        <f t="shared" si="62"/>
        <v>1</v>
      </c>
      <c r="Z373" s="322">
        <v>0</v>
      </c>
      <c r="AA373" s="199">
        <f t="shared" si="63"/>
        <v>0</v>
      </c>
      <c r="AB373" s="109">
        <v>0</v>
      </c>
      <c r="AC373" s="199">
        <f t="shared" si="64"/>
        <v>1</v>
      </c>
      <c r="AD373" s="322">
        <v>0</v>
      </c>
      <c r="AE373" s="195">
        <f t="shared" si="51"/>
        <v>11</v>
      </c>
    </row>
    <row r="374" spans="1:31" ht="15.75" thickBot="1" x14ac:dyDescent="0.3">
      <c r="A374" s="488"/>
      <c r="B374" s="536" t="s">
        <v>254</v>
      </c>
      <c r="C374" s="536"/>
      <c r="D374" s="201">
        <v>8</v>
      </c>
      <c r="E374" s="202">
        <v>3</v>
      </c>
      <c r="F374" s="202">
        <v>6</v>
      </c>
      <c r="G374" s="203">
        <f t="shared" si="65"/>
        <v>17</v>
      </c>
      <c r="H374" s="202">
        <v>11</v>
      </c>
      <c r="I374" s="204">
        <v>1</v>
      </c>
      <c r="J374" s="202">
        <v>7</v>
      </c>
      <c r="K374" s="215">
        <v>0</v>
      </c>
      <c r="L374" s="174">
        <f t="shared" si="66"/>
        <v>35</v>
      </c>
      <c r="M374" s="254">
        <v>1</v>
      </c>
      <c r="N374" s="177">
        <v>0</v>
      </c>
      <c r="O374" s="256">
        <f t="shared" si="57"/>
        <v>20</v>
      </c>
      <c r="P374" s="257">
        <f t="shared" si="58"/>
        <v>37</v>
      </c>
      <c r="Q374" s="199">
        <v>5</v>
      </c>
      <c r="R374" s="323">
        <v>0</v>
      </c>
      <c r="S374" s="199">
        <v>3</v>
      </c>
      <c r="T374" s="178">
        <v>0</v>
      </c>
      <c r="U374" s="199">
        <v>3</v>
      </c>
      <c r="V374" s="177">
        <v>0</v>
      </c>
      <c r="W374" s="327">
        <f t="shared" si="55"/>
        <v>11</v>
      </c>
      <c r="X374" s="195">
        <f t="shared" si="56"/>
        <v>48</v>
      </c>
      <c r="Y374" s="199">
        <f t="shared" si="62"/>
        <v>1</v>
      </c>
      <c r="Z374" s="322">
        <v>0</v>
      </c>
      <c r="AA374" s="199">
        <f t="shared" si="63"/>
        <v>2</v>
      </c>
      <c r="AB374" s="109">
        <v>0</v>
      </c>
      <c r="AC374" s="199">
        <f t="shared" si="64"/>
        <v>2</v>
      </c>
      <c r="AD374" s="322">
        <v>0</v>
      </c>
      <c r="AE374" s="195">
        <f t="shared" si="51"/>
        <v>53</v>
      </c>
    </row>
    <row r="375" spans="1:31" x14ac:dyDescent="0.25">
      <c r="A375" s="487" t="s">
        <v>255</v>
      </c>
      <c r="B375" s="541" t="s">
        <v>256</v>
      </c>
      <c r="C375" s="2" t="s">
        <v>7</v>
      </c>
      <c r="D375" s="198">
        <v>0</v>
      </c>
      <c r="E375" s="199">
        <v>0</v>
      </c>
      <c r="F375" s="199">
        <v>0</v>
      </c>
      <c r="G375" s="155">
        <f t="shared" si="65"/>
        <v>0</v>
      </c>
      <c r="H375" s="199">
        <v>0</v>
      </c>
      <c r="I375" s="200">
        <v>0</v>
      </c>
      <c r="J375" s="199">
        <v>0</v>
      </c>
      <c r="K375" s="215">
        <v>0</v>
      </c>
      <c r="L375" s="174">
        <f t="shared" si="66"/>
        <v>0</v>
      </c>
      <c r="M375" s="254">
        <v>0</v>
      </c>
      <c r="N375" s="177">
        <v>0</v>
      </c>
      <c r="O375" s="256">
        <f t="shared" si="57"/>
        <v>0</v>
      </c>
      <c r="P375" s="257">
        <f t="shared" si="58"/>
        <v>0</v>
      </c>
      <c r="Q375" s="289">
        <v>0</v>
      </c>
      <c r="R375" s="323">
        <v>0</v>
      </c>
      <c r="S375" s="289">
        <v>0</v>
      </c>
      <c r="T375" s="178">
        <v>0</v>
      </c>
      <c r="U375" s="289">
        <v>0</v>
      </c>
      <c r="V375" s="177">
        <v>0</v>
      </c>
      <c r="W375" s="327">
        <f t="shared" si="55"/>
        <v>0</v>
      </c>
      <c r="X375" s="195">
        <f t="shared" si="56"/>
        <v>0</v>
      </c>
      <c r="Y375" s="289">
        <v>0</v>
      </c>
      <c r="Z375" s="322">
        <v>0</v>
      </c>
      <c r="AA375" s="289">
        <v>0</v>
      </c>
      <c r="AB375" s="109">
        <v>0</v>
      </c>
      <c r="AC375" s="289">
        <v>0</v>
      </c>
      <c r="AD375" s="322">
        <v>0</v>
      </c>
      <c r="AE375" s="195">
        <f t="shared" si="51"/>
        <v>0</v>
      </c>
    </row>
    <row r="376" spans="1:31" x14ac:dyDescent="0.25">
      <c r="A376" s="487"/>
      <c r="B376" s="514"/>
      <c r="C376" s="3" t="s">
        <v>8</v>
      </c>
      <c r="D376" s="111">
        <v>0</v>
      </c>
      <c r="E376" s="109">
        <v>0</v>
      </c>
      <c r="F376" s="109">
        <v>0</v>
      </c>
      <c r="G376" s="154">
        <f t="shared" si="65"/>
        <v>0</v>
      </c>
      <c r="H376" s="109">
        <v>0</v>
      </c>
      <c r="I376" s="178">
        <v>0</v>
      </c>
      <c r="J376" s="109">
        <v>0</v>
      </c>
      <c r="K376" s="215">
        <v>0</v>
      </c>
      <c r="L376" s="174">
        <f t="shared" si="66"/>
        <v>0</v>
      </c>
      <c r="M376" s="254">
        <v>0</v>
      </c>
      <c r="N376" s="177">
        <v>0</v>
      </c>
      <c r="O376" s="256">
        <f t="shared" si="57"/>
        <v>0</v>
      </c>
      <c r="P376" s="257">
        <f t="shared" si="58"/>
        <v>0</v>
      </c>
      <c r="Q376" s="290">
        <v>0</v>
      </c>
      <c r="R376" s="323">
        <v>0</v>
      </c>
      <c r="S376" s="290">
        <v>0</v>
      </c>
      <c r="T376" s="178">
        <v>0</v>
      </c>
      <c r="U376" s="290"/>
      <c r="V376" s="177">
        <v>0</v>
      </c>
      <c r="W376" s="327">
        <f t="shared" si="55"/>
        <v>0</v>
      </c>
      <c r="X376" s="195">
        <f t="shared" si="56"/>
        <v>0</v>
      </c>
      <c r="Y376" s="290">
        <v>0</v>
      </c>
      <c r="Z376" s="322">
        <v>0</v>
      </c>
      <c r="AA376" s="290">
        <v>0</v>
      </c>
      <c r="AB376" s="109">
        <v>0</v>
      </c>
      <c r="AC376" s="290">
        <v>0</v>
      </c>
      <c r="AD376" s="322">
        <v>0</v>
      </c>
      <c r="AE376" s="195">
        <f t="shared" si="51"/>
        <v>0</v>
      </c>
    </row>
    <row r="377" spans="1:31" ht="15.75" thickBot="1" x14ac:dyDescent="0.3">
      <c r="A377" s="487"/>
      <c r="B377" s="537"/>
      <c r="C377" s="4" t="s">
        <v>9</v>
      </c>
      <c r="D377" s="111">
        <v>0</v>
      </c>
      <c r="E377" s="109">
        <v>0</v>
      </c>
      <c r="F377" s="109">
        <v>0</v>
      </c>
      <c r="G377" s="154">
        <f t="shared" si="65"/>
        <v>0</v>
      </c>
      <c r="H377" s="109">
        <v>0</v>
      </c>
      <c r="I377" s="178">
        <v>0</v>
      </c>
      <c r="J377" s="109">
        <v>0</v>
      </c>
      <c r="K377" s="215">
        <v>0</v>
      </c>
      <c r="L377" s="174">
        <f t="shared" si="66"/>
        <v>0</v>
      </c>
      <c r="M377" s="254">
        <v>0</v>
      </c>
      <c r="N377" s="177">
        <v>0</v>
      </c>
      <c r="O377" s="256">
        <f t="shared" si="57"/>
        <v>0</v>
      </c>
      <c r="P377" s="257">
        <f t="shared" si="58"/>
        <v>0</v>
      </c>
      <c r="Q377" s="301">
        <v>0</v>
      </c>
      <c r="R377" s="323">
        <v>0</v>
      </c>
      <c r="S377" s="301">
        <v>0</v>
      </c>
      <c r="T377" s="178">
        <v>0</v>
      </c>
      <c r="U377" s="301"/>
      <c r="V377" s="177">
        <v>0</v>
      </c>
      <c r="W377" s="327">
        <f t="shared" si="55"/>
        <v>0</v>
      </c>
      <c r="X377" s="195">
        <f t="shared" si="56"/>
        <v>0</v>
      </c>
      <c r="Y377" s="301">
        <v>0</v>
      </c>
      <c r="Z377" s="322">
        <v>0</v>
      </c>
      <c r="AA377" s="301">
        <v>0</v>
      </c>
      <c r="AB377" s="109">
        <v>0</v>
      </c>
      <c r="AC377" s="301">
        <v>0</v>
      </c>
      <c r="AD377" s="322">
        <v>0</v>
      </c>
      <c r="AE377" s="195">
        <f t="shared" si="51"/>
        <v>0</v>
      </c>
    </row>
    <row r="378" spans="1:31" x14ac:dyDescent="0.25">
      <c r="A378" s="487"/>
      <c r="B378" s="514" t="s">
        <v>257</v>
      </c>
      <c r="C378" s="3" t="s">
        <v>7</v>
      </c>
      <c r="D378" s="111">
        <v>0</v>
      </c>
      <c r="E378" s="109">
        <v>0</v>
      </c>
      <c r="F378" s="109">
        <v>0</v>
      </c>
      <c r="G378" s="154">
        <f t="shared" si="65"/>
        <v>0</v>
      </c>
      <c r="H378" s="109">
        <v>0</v>
      </c>
      <c r="I378" s="178">
        <v>0</v>
      </c>
      <c r="J378" s="109">
        <v>0</v>
      </c>
      <c r="K378" s="215">
        <v>0</v>
      </c>
      <c r="L378" s="174">
        <f t="shared" si="66"/>
        <v>0</v>
      </c>
      <c r="M378" s="254">
        <v>0</v>
      </c>
      <c r="N378" s="177">
        <v>0</v>
      </c>
      <c r="O378" s="256">
        <f t="shared" si="57"/>
        <v>0</v>
      </c>
      <c r="P378" s="257">
        <f t="shared" si="58"/>
        <v>0</v>
      </c>
      <c r="Q378" s="290">
        <v>0</v>
      </c>
      <c r="R378" s="323">
        <v>0</v>
      </c>
      <c r="S378" s="290">
        <v>0</v>
      </c>
      <c r="T378" s="178">
        <v>0</v>
      </c>
      <c r="U378" s="290">
        <v>0</v>
      </c>
      <c r="V378" s="177">
        <v>0</v>
      </c>
      <c r="W378" s="327">
        <f t="shared" si="55"/>
        <v>0</v>
      </c>
      <c r="X378" s="195">
        <f t="shared" si="56"/>
        <v>0</v>
      </c>
      <c r="Y378" s="290">
        <v>0</v>
      </c>
      <c r="Z378" s="322">
        <v>0</v>
      </c>
      <c r="AA378" s="290">
        <v>0</v>
      </c>
      <c r="AB378" s="109">
        <v>0</v>
      </c>
      <c r="AC378" s="290">
        <v>0</v>
      </c>
      <c r="AD378" s="322">
        <v>0</v>
      </c>
      <c r="AE378" s="195">
        <f t="shared" si="51"/>
        <v>0</v>
      </c>
    </row>
    <row r="379" spans="1:31" x14ac:dyDescent="0.25">
      <c r="A379" s="487"/>
      <c r="B379" s="516"/>
      <c r="C379" s="3" t="s">
        <v>8</v>
      </c>
      <c r="D379" s="111">
        <v>0</v>
      </c>
      <c r="E379" s="109">
        <v>0</v>
      </c>
      <c r="F379" s="109">
        <v>0</v>
      </c>
      <c r="G379" s="154">
        <f t="shared" si="65"/>
        <v>0</v>
      </c>
      <c r="H379" s="109">
        <v>0</v>
      </c>
      <c r="I379" s="178">
        <v>0</v>
      </c>
      <c r="J379" s="109">
        <v>0</v>
      </c>
      <c r="K379" s="215">
        <v>0</v>
      </c>
      <c r="L379" s="174">
        <f t="shared" si="66"/>
        <v>0</v>
      </c>
      <c r="M379" s="254">
        <v>0</v>
      </c>
      <c r="N379" s="177">
        <v>0</v>
      </c>
      <c r="O379" s="256">
        <f t="shared" si="57"/>
        <v>0</v>
      </c>
      <c r="P379" s="257">
        <f t="shared" si="58"/>
        <v>0</v>
      </c>
      <c r="Q379" s="290">
        <v>0</v>
      </c>
      <c r="R379" s="323">
        <v>0</v>
      </c>
      <c r="S379" s="290">
        <v>0</v>
      </c>
      <c r="T379" s="178">
        <v>0</v>
      </c>
      <c r="U379" s="290"/>
      <c r="V379" s="177">
        <v>0</v>
      </c>
      <c r="W379" s="327">
        <f t="shared" si="55"/>
        <v>0</v>
      </c>
      <c r="X379" s="195">
        <f t="shared" si="56"/>
        <v>0</v>
      </c>
      <c r="Y379" s="290">
        <v>0</v>
      </c>
      <c r="Z379" s="322">
        <v>0</v>
      </c>
      <c r="AA379" s="290">
        <v>0</v>
      </c>
      <c r="AB379" s="109">
        <v>0</v>
      </c>
      <c r="AC379" s="290">
        <v>0</v>
      </c>
      <c r="AD379" s="322">
        <v>0</v>
      </c>
      <c r="AE379" s="195">
        <f t="shared" si="51"/>
        <v>0</v>
      </c>
    </row>
    <row r="380" spans="1:31" ht="15.75" thickBot="1" x14ac:dyDescent="0.3">
      <c r="A380" s="487"/>
      <c r="B380" s="516"/>
      <c r="C380" s="4" t="s">
        <v>9</v>
      </c>
      <c r="D380" s="111">
        <v>0</v>
      </c>
      <c r="E380" s="109">
        <v>0</v>
      </c>
      <c r="F380" s="109">
        <v>1</v>
      </c>
      <c r="G380" s="154">
        <f t="shared" si="65"/>
        <v>1</v>
      </c>
      <c r="H380" s="109">
        <v>0</v>
      </c>
      <c r="I380" s="178">
        <v>0</v>
      </c>
      <c r="J380" s="109">
        <v>0</v>
      </c>
      <c r="K380" s="215">
        <v>0</v>
      </c>
      <c r="L380" s="174">
        <f t="shared" si="66"/>
        <v>1</v>
      </c>
      <c r="M380" s="254">
        <v>0</v>
      </c>
      <c r="N380" s="177">
        <v>0</v>
      </c>
      <c r="O380" s="256">
        <f t="shared" si="57"/>
        <v>0</v>
      </c>
      <c r="P380" s="257">
        <f t="shared" si="58"/>
        <v>1</v>
      </c>
      <c r="Q380" s="290">
        <v>0</v>
      </c>
      <c r="R380" s="323">
        <v>0</v>
      </c>
      <c r="S380" s="290">
        <v>0</v>
      </c>
      <c r="T380" s="178">
        <v>0</v>
      </c>
      <c r="U380" s="290"/>
      <c r="V380" s="177">
        <v>0</v>
      </c>
      <c r="W380" s="327">
        <f t="shared" si="55"/>
        <v>0</v>
      </c>
      <c r="X380" s="195">
        <f t="shared" si="56"/>
        <v>1</v>
      </c>
      <c r="Y380" s="290">
        <v>0</v>
      </c>
      <c r="Z380" s="322">
        <v>0</v>
      </c>
      <c r="AA380" s="290">
        <v>0</v>
      </c>
      <c r="AB380" s="109">
        <v>0</v>
      </c>
      <c r="AC380" s="290">
        <v>0</v>
      </c>
      <c r="AD380" s="322">
        <v>0</v>
      </c>
      <c r="AE380" s="195">
        <f t="shared" si="51"/>
        <v>1</v>
      </c>
    </row>
    <row r="381" spans="1:31" x14ac:dyDescent="0.25">
      <c r="A381" s="487"/>
      <c r="B381" s="514" t="s">
        <v>258</v>
      </c>
      <c r="C381" s="3" t="s">
        <v>7</v>
      </c>
      <c r="D381" s="111">
        <v>0</v>
      </c>
      <c r="E381" s="109">
        <v>0</v>
      </c>
      <c r="F381" s="109">
        <v>0</v>
      </c>
      <c r="G381" s="154">
        <f t="shared" si="65"/>
        <v>0</v>
      </c>
      <c r="H381" s="109">
        <v>1</v>
      </c>
      <c r="I381" s="178">
        <v>0</v>
      </c>
      <c r="J381" s="109">
        <v>0</v>
      </c>
      <c r="K381" s="215">
        <v>0</v>
      </c>
      <c r="L381" s="174">
        <f t="shared" si="66"/>
        <v>1</v>
      </c>
      <c r="M381" s="254">
        <v>0</v>
      </c>
      <c r="N381" s="177">
        <v>0</v>
      </c>
      <c r="O381" s="256">
        <f t="shared" si="57"/>
        <v>1</v>
      </c>
      <c r="P381" s="257">
        <f t="shared" si="58"/>
        <v>1</v>
      </c>
      <c r="Q381" s="290">
        <v>0</v>
      </c>
      <c r="R381" s="323">
        <v>0</v>
      </c>
      <c r="S381" s="290">
        <v>0</v>
      </c>
      <c r="T381" s="178">
        <v>0</v>
      </c>
      <c r="U381" s="290">
        <v>0</v>
      </c>
      <c r="V381" s="177">
        <v>0</v>
      </c>
      <c r="W381" s="327">
        <f t="shared" si="55"/>
        <v>0</v>
      </c>
      <c r="X381" s="195">
        <f t="shared" si="56"/>
        <v>1</v>
      </c>
      <c r="Y381" s="290">
        <v>0</v>
      </c>
      <c r="Z381" s="322">
        <v>0</v>
      </c>
      <c r="AA381" s="290">
        <v>0</v>
      </c>
      <c r="AB381" s="109">
        <v>0</v>
      </c>
      <c r="AC381" s="290">
        <v>0</v>
      </c>
      <c r="AD381" s="322">
        <v>0</v>
      </c>
      <c r="AE381" s="195">
        <f t="shared" si="51"/>
        <v>1</v>
      </c>
    </row>
    <row r="382" spans="1:31" x14ac:dyDescent="0.25">
      <c r="A382" s="487"/>
      <c r="B382" s="514"/>
      <c r="C382" s="3" t="s">
        <v>8</v>
      </c>
      <c r="D382" s="111">
        <v>0</v>
      </c>
      <c r="E382" s="109">
        <v>0</v>
      </c>
      <c r="F382" s="109">
        <v>0</v>
      </c>
      <c r="G382" s="154">
        <f t="shared" si="65"/>
        <v>0</v>
      </c>
      <c r="H382" s="109">
        <v>0</v>
      </c>
      <c r="I382" s="178">
        <v>0</v>
      </c>
      <c r="J382" s="109">
        <v>0</v>
      </c>
      <c r="K382" s="215">
        <v>0</v>
      </c>
      <c r="L382" s="174">
        <f t="shared" si="66"/>
        <v>0</v>
      </c>
      <c r="M382" s="254">
        <v>0</v>
      </c>
      <c r="N382" s="177">
        <v>0</v>
      </c>
      <c r="O382" s="256">
        <f t="shared" si="57"/>
        <v>0</v>
      </c>
      <c r="P382" s="257">
        <f t="shared" si="58"/>
        <v>0</v>
      </c>
      <c r="Q382" s="290">
        <v>0</v>
      </c>
      <c r="R382" s="323">
        <v>0</v>
      </c>
      <c r="S382" s="290">
        <v>0</v>
      </c>
      <c r="T382" s="178">
        <v>0</v>
      </c>
      <c r="U382" s="290"/>
      <c r="V382" s="177">
        <v>0</v>
      </c>
      <c r="W382" s="327">
        <f t="shared" si="55"/>
        <v>0</v>
      </c>
      <c r="X382" s="195">
        <f t="shared" si="56"/>
        <v>0</v>
      </c>
      <c r="Y382" s="290">
        <v>0</v>
      </c>
      <c r="Z382" s="322">
        <v>0</v>
      </c>
      <c r="AA382" s="290">
        <v>0</v>
      </c>
      <c r="AB382" s="109">
        <v>0</v>
      </c>
      <c r="AC382" s="290">
        <v>0</v>
      </c>
      <c r="AD382" s="322">
        <v>0</v>
      </c>
      <c r="AE382" s="195">
        <f t="shared" si="51"/>
        <v>0</v>
      </c>
    </row>
    <row r="383" spans="1:31" ht="15.75" thickBot="1" x14ac:dyDescent="0.3">
      <c r="A383" s="487"/>
      <c r="B383" s="537"/>
      <c r="C383" s="4" t="s">
        <v>9</v>
      </c>
      <c r="D383" s="111">
        <v>0</v>
      </c>
      <c r="E383" s="109">
        <v>0</v>
      </c>
      <c r="F383" s="109">
        <v>0</v>
      </c>
      <c r="G383" s="154">
        <f t="shared" si="65"/>
        <v>0</v>
      </c>
      <c r="H383" s="109">
        <v>0</v>
      </c>
      <c r="I383" s="178">
        <v>0</v>
      </c>
      <c r="J383" s="109">
        <v>2</v>
      </c>
      <c r="K383" s="215">
        <v>0</v>
      </c>
      <c r="L383" s="174">
        <f t="shared" si="66"/>
        <v>2</v>
      </c>
      <c r="M383" s="254">
        <v>0</v>
      </c>
      <c r="N383" s="177">
        <v>0</v>
      </c>
      <c r="O383" s="256">
        <f t="shared" si="57"/>
        <v>2</v>
      </c>
      <c r="P383" s="257">
        <f t="shared" si="58"/>
        <v>2</v>
      </c>
      <c r="Q383" s="301">
        <v>0</v>
      </c>
      <c r="R383" s="323">
        <v>0</v>
      </c>
      <c r="S383" s="301">
        <v>0</v>
      </c>
      <c r="T383" s="178">
        <v>0</v>
      </c>
      <c r="U383" s="301"/>
      <c r="V383" s="177">
        <v>0</v>
      </c>
      <c r="W383" s="327">
        <f t="shared" si="55"/>
        <v>0</v>
      </c>
      <c r="X383" s="195">
        <f t="shared" si="56"/>
        <v>2</v>
      </c>
      <c r="Y383" s="301">
        <v>0</v>
      </c>
      <c r="Z383" s="322">
        <v>0</v>
      </c>
      <c r="AA383" s="301">
        <v>0</v>
      </c>
      <c r="AB383" s="109">
        <v>0</v>
      </c>
      <c r="AC383" s="301">
        <v>1</v>
      </c>
      <c r="AD383" s="322">
        <v>0</v>
      </c>
      <c r="AE383" s="195">
        <f t="shared" si="51"/>
        <v>3</v>
      </c>
    </row>
    <row r="384" spans="1:31" x14ac:dyDescent="0.25">
      <c r="A384" s="487"/>
      <c r="B384" s="514" t="s">
        <v>259</v>
      </c>
      <c r="C384" s="3" t="s">
        <v>7</v>
      </c>
      <c r="D384" s="111">
        <v>0</v>
      </c>
      <c r="E384" s="109">
        <v>0</v>
      </c>
      <c r="F384" s="109">
        <v>0</v>
      </c>
      <c r="G384" s="154">
        <f t="shared" si="65"/>
        <v>0</v>
      </c>
      <c r="H384" s="109">
        <v>0</v>
      </c>
      <c r="I384" s="178">
        <v>0</v>
      </c>
      <c r="J384" s="109">
        <v>0</v>
      </c>
      <c r="K384" s="215">
        <v>0</v>
      </c>
      <c r="L384" s="174">
        <f t="shared" si="66"/>
        <v>0</v>
      </c>
      <c r="M384" s="254">
        <v>0</v>
      </c>
      <c r="N384" s="177">
        <v>0</v>
      </c>
      <c r="O384" s="256">
        <f t="shared" si="57"/>
        <v>0</v>
      </c>
      <c r="P384" s="257">
        <f t="shared" si="58"/>
        <v>0</v>
      </c>
      <c r="Q384" s="290">
        <v>0</v>
      </c>
      <c r="R384" s="323">
        <v>0</v>
      </c>
      <c r="S384" s="290">
        <v>0</v>
      </c>
      <c r="T384" s="178">
        <v>0</v>
      </c>
      <c r="U384" s="290">
        <v>0</v>
      </c>
      <c r="V384" s="177">
        <v>0</v>
      </c>
      <c r="W384" s="327">
        <f t="shared" si="55"/>
        <v>0</v>
      </c>
      <c r="X384" s="195">
        <f t="shared" si="56"/>
        <v>0</v>
      </c>
      <c r="Y384" s="290">
        <v>1</v>
      </c>
      <c r="Z384" s="322">
        <v>0</v>
      </c>
      <c r="AA384" s="290">
        <v>0</v>
      </c>
      <c r="AB384" s="109">
        <v>0</v>
      </c>
      <c r="AC384" s="290">
        <v>0</v>
      </c>
      <c r="AD384" s="322">
        <v>0</v>
      </c>
      <c r="AE384" s="195">
        <f t="shared" si="51"/>
        <v>1</v>
      </c>
    </row>
    <row r="385" spans="1:31" x14ac:dyDescent="0.25">
      <c r="A385" s="487"/>
      <c r="B385" s="514"/>
      <c r="C385" s="3" t="s">
        <v>8</v>
      </c>
      <c r="D385" s="111">
        <v>0</v>
      </c>
      <c r="E385" s="109">
        <v>0</v>
      </c>
      <c r="F385" s="109">
        <v>0</v>
      </c>
      <c r="G385" s="154">
        <f t="shared" si="65"/>
        <v>0</v>
      </c>
      <c r="H385" s="109">
        <v>0</v>
      </c>
      <c r="I385" s="178">
        <v>0</v>
      </c>
      <c r="J385" s="109">
        <v>0</v>
      </c>
      <c r="K385" s="215">
        <v>0</v>
      </c>
      <c r="L385" s="174">
        <f t="shared" si="66"/>
        <v>0</v>
      </c>
      <c r="M385" s="254">
        <v>0</v>
      </c>
      <c r="N385" s="177">
        <v>0</v>
      </c>
      <c r="O385" s="256">
        <f t="shared" si="57"/>
        <v>0</v>
      </c>
      <c r="P385" s="257">
        <f t="shared" si="58"/>
        <v>0</v>
      </c>
      <c r="Q385" s="290">
        <v>0</v>
      </c>
      <c r="R385" s="323">
        <v>0</v>
      </c>
      <c r="S385" s="290">
        <v>0</v>
      </c>
      <c r="T385" s="178">
        <v>0</v>
      </c>
      <c r="U385" s="290"/>
      <c r="V385" s="177">
        <v>0</v>
      </c>
      <c r="W385" s="327">
        <f t="shared" si="55"/>
        <v>0</v>
      </c>
      <c r="X385" s="195">
        <f t="shared" si="56"/>
        <v>0</v>
      </c>
      <c r="Y385" s="290">
        <v>0</v>
      </c>
      <c r="Z385" s="322">
        <v>0</v>
      </c>
      <c r="AA385" s="290">
        <v>0</v>
      </c>
      <c r="AB385" s="109">
        <v>0</v>
      </c>
      <c r="AC385" s="290">
        <v>0</v>
      </c>
      <c r="AD385" s="322">
        <v>0</v>
      </c>
      <c r="AE385" s="195">
        <f t="shared" si="51"/>
        <v>0</v>
      </c>
    </row>
    <row r="386" spans="1:31" ht="15.75" thickBot="1" x14ac:dyDescent="0.3">
      <c r="A386" s="487"/>
      <c r="B386" s="515"/>
      <c r="C386" s="4" t="s">
        <v>9</v>
      </c>
      <c r="D386" s="111">
        <v>0</v>
      </c>
      <c r="E386" s="109">
        <v>0</v>
      </c>
      <c r="F386" s="109">
        <v>0</v>
      </c>
      <c r="G386" s="154">
        <f t="shared" si="65"/>
        <v>0</v>
      </c>
      <c r="H386" s="109">
        <v>0</v>
      </c>
      <c r="I386" s="178">
        <v>0</v>
      </c>
      <c r="J386" s="109">
        <v>0</v>
      </c>
      <c r="K386" s="215">
        <v>0</v>
      </c>
      <c r="L386" s="174">
        <f t="shared" si="66"/>
        <v>0</v>
      </c>
      <c r="M386" s="254">
        <v>0</v>
      </c>
      <c r="N386" s="177">
        <v>0</v>
      </c>
      <c r="O386" s="256">
        <f t="shared" si="57"/>
        <v>0</v>
      </c>
      <c r="P386" s="257">
        <f t="shared" si="58"/>
        <v>0</v>
      </c>
      <c r="Q386" s="302">
        <v>0</v>
      </c>
      <c r="R386" s="323">
        <v>0</v>
      </c>
      <c r="S386" s="302">
        <v>0</v>
      </c>
      <c r="T386" s="178">
        <v>0</v>
      </c>
      <c r="U386" s="302"/>
      <c r="V386" s="177">
        <v>0</v>
      </c>
      <c r="W386" s="327">
        <f t="shared" si="55"/>
        <v>0</v>
      </c>
      <c r="X386" s="195">
        <f t="shared" si="56"/>
        <v>0</v>
      </c>
      <c r="Y386" s="302">
        <v>0</v>
      </c>
      <c r="Z386" s="322">
        <v>0</v>
      </c>
      <c r="AA386" s="302">
        <v>0</v>
      </c>
      <c r="AB386" s="109">
        <v>0</v>
      </c>
      <c r="AC386" s="302">
        <v>0</v>
      </c>
      <c r="AD386" s="322">
        <v>0</v>
      </c>
      <c r="AE386" s="195">
        <f t="shared" si="51"/>
        <v>0</v>
      </c>
    </row>
    <row r="387" spans="1:31" x14ac:dyDescent="0.25">
      <c r="A387" s="487"/>
      <c r="B387" s="514" t="s">
        <v>260</v>
      </c>
      <c r="C387" s="3" t="s">
        <v>7</v>
      </c>
      <c r="D387" s="111">
        <v>0</v>
      </c>
      <c r="E387" s="109">
        <v>0</v>
      </c>
      <c r="F387" s="109">
        <v>0</v>
      </c>
      <c r="G387" s="154">
        <f t="shared" si="65"/>
        <v>0</v>
      </c>
      <c r="H387" s="109">
        <v>0</v>
      </c>
      <c r="I387" s="178">
        <v>0</v>
      </c>
      <c r="J387" s="109">
        <v>0</v>
      </c>
      <c r="K387" s="215">
        <v>0</v>
      </c>
      <c r="L387" s="174">
        <f t="shared" si="66"/>
        <v>0</v>
      </c>
      <c r="M387" s="254">
        <v>0</v>
      </c>
      <c r="N387" s="177">
        <v>0</v>
      </c>
      <c r="O387" s="256">
        <f t="shared" si="57"/>
        <v>0</v>
      </c>
      <c r="P387" s="257">
        <f t="shared" si="58"/>
        <v>0</v>
      </c>
      <c r="Q387" s="290">
        <v>0</v>
      </c>
      <c r="R387" s="323">
        <v>0</v>
      </c>
      <c r="S387" s="290">
        <v>0</v>
      </c>
      <c r="T387" s="178">
        <v>0</v>
      </c>
      <c r="U387" s="290">
        <v>0</v>
      </c>
      <c r="V387" s="177">
        <v>0</v>
      </c>
      <c r="W387" s="327">
        <f t="shared" si="55"/>
        <v>0</v>
      </c>
      <c r="X387" s="195">
        <f t="shared" si="56"/>
        <v>0</v>
      </c>
      <c r="Y387" s="290">
        <v>0</v>
      </c>
      <c r="Z387" s="322">
        <v>0</v>
      </c>
      <c r="AA387" s="290">
        <v>0</v>
      </c>
      <c r="AB387" s="109">
        <v>0</v>
      </c>
      <c r="AC387" s="290">
        <v>0</v>
      </c>
      <c r="AD387" s="322">
        <v>0</v>
      </c>
      <c r="AE387" s="195">
        <f t="shared" si="51"/>
        <v>0</v>
      </c>
    </row>
    <row r="388" spans="1:31" x14ac:dyDescent="0.25">
      <c r="A388" s="487"/>
      <c r="B388" s="516"/>
      <c r="C388" s="3" t="s">
        <v>8</v>
      </c>
      <c r="D388" s="111">
        <v>0</v>
      </c>
      <c r="E388" s="109">
        <v>0</v>
      </c>
      <c r="F388" s="109">
        <v>0</v>
      </c>
      <c r="G388" s="154">
        <f t="shared" si="65"/>
        <v>0</v>
      </c>
      <c r="H388" s="109">
        <v>0</v>
      </c>
      <c r="I388" s="178">
        <v>0</v>
      </c>
      <c r="J388" s="109">
        <v>0</v>
      </c>
      <c r="K388" s="215">
        <v>0</v>
      </c>
      <c r="L388" s="174">
        <f t="shared" si="66"/>
        <v>0</v>
      </c>
      <c r="M388" s="254">
        <v>0</v>
      </c>
      <c r="N388" s="177">
        <v>0</v>
      </c>
      <c r="O388" s="256">
        <f t="shared" si="57"/>
        <v>0</v>
      </c>
      <c r="P388" s="257">
        <f t="shared" si="58"/>
        <v>0</v>
      </c>
      <c r="Q388" s="290">
        <v>0</v>
      </c>
      <c r="R388" s="323">
        <v>0</v>
      </c>
      <c r="S388" s="290">
        <v>0</v>
      </c>
      <c r="T388" s="178">
        <v>0</v>
      </c>
      <c r="U388" s="290"/>
      <c r="V388" s="177">
        <v>0</v>
      </c>
      <c r="W388" s="327">
        <f t="shared" si="55"/>
        <v>0</v>
      </c>
      <c r="X388" s="195">
        <f t="shared" si="56"/>
        <v>0</v>
      </c>
      <c r="Y388" s="290">
        <v>0</v>
      </c>
      <c r="Z388" s="322">
        <v>0</v>
      </c>
      <c r="AA388" s="290">
        <v>0</v>
      </c>
      <c r="AB388" s="109">
        <v>0</v>
      </c>
      <c r="AC388" s="290">
        <v>0</v>
      </c>
      <c r="AD388" s="322">
        <v>0</v>
      </c>
      <c r="AE388" s="195">
        <f t="shared" si="51"/>
        <v>0</v>
      </c>
    </row>
    <row r="389" spans="1:31" ht="15.75" thickBot="1" x14ac:dyDescent="0.3">
      <c r="A389" s="487"/>
      <c r="B389" s="516"/>
      <c r="C389" s="4" t="s">
        <v>9</v>
      </c>
      <c r="D389" s="111">
        <v>0</v>
      </c>
      <c r="E389" s="109">
        <v>0</v>
      </c>
      <c r="F389" s="109">
        <v>0</v>
      </c>
      <c r="G389" s="154">
        <f t="shared" si="65"/>
        <v>0</v>
      </c>
      <c r="H389" s="109">
        <v>0</v>
      </c>
      <c r="I389" s="178">
        <v>0</v>
      </c>
      <c r="J389" s="109">
        <v>0</v>
      </c>
      <c r="K389" s="215">
        <v>0</v>
      </c>
      <c r="L389" s="174">
        <f t="shared" si="66"/>
        <v>0</v>
      </c>
      <c r="M389" s="254">
        <v>0</v>
      </c>
      <c r="N389" s="177">
        <v>0</v>
      </c>
      <c r="O389" s="256">
        <f t="shared" si="57"/>
        <v>0</v>
      </c>
      <c r="P389" s="257">
        <f t="shared" si="58"/>
        <v>0</v>
      </c>
      <c r="Q389" s="290">
        <v>0</v>
      </c>
      <c r="R389" s="323">
        <v>0</v>
      </c>
      <c r="S389" s="290">
        <v>0</v>
      </c>
      <c r="T389" s="178">
        <v>0</v>
      </c>
      <c r="U389" s="290"/>
      <c r="V389" s="177">
        <v>0</v>
      </c>
      <c r="W389" s="327">
        <f t="shared" si="55"/>
        <v>0</v>
      </c>
      <c r="X389" s="195">
        <f t="shared" si="56"/>
        <v>0</v>
      </c>
      <c r="Y389" s="290">
        <v>0</v>
      </c>
      <c r="Z389" s="322">
        <v>0</v>
      </c>
      <c r="AA389" s="290">
        <v>0</v>
      </c>
      <c r="AB389" s="109">
        <v>0</v>
      </c>
      <c r="AC389" s="290">
        <v>0</v>
      </c>
      <c r="AD389" s="322">
        <v>0</v>
      </c>
      <c r="AE389" s="195">
        <f t="shared" si="51"/>
        <v>0</v>
      </c>
    </row>
    <row r="390" spans="1:31" x14ac:dyDescent="0.25">
      <c r="A390" s="487"/>
      <c r="B390" s="514" t="s">
        <v>261</v>
      </c>
      <c r="C390" s="3" t="s">
        <v>7</v>
      </c>
      <c r="D390" s="111">
        <v>0</v>
      </c>
      <c r="E390" s="109">
        <v>0</v>
      </c>
      <c r="F390" s="109">
        <v>0</v>
      </c>
      <c r="G390" s="154">
        <f t="shared" si="65"/>
        <v>0</v>
      </c>
      <c r="H390" s="109">
        <v>0</v>
      </c>
      <c r="I390" s="178">
        <v>0</v>
      </c>
      <c r="J390" s="109">
        <v>0</v>
      </c>
      <c r="K390" s="215">
        <v>0</v>
      </c>
      <c r="L390" s="174">
        <f t="shared" si="66"/>
        <v>0</v>
      </c>
      <c r="M390" s="254">
        <v>0</v>
      </c>
      <c r="N390" s="177">
        <v>0</v>
      </c>
      <c r="O390" s="256">
        <f t="shared" si="57"/>
        <v>0</v>
      </c>
      <c r="P390" s="257">
        <f t="shared" si="58"/>
        <v>0</v>
      </c>
      <c r="Q390" s="290">
        <v>0</v>
      </c>
      <c r="R390" s="323">
        <v>0</v>
      </c>
      <c r="S390" s="290">
        <v>0</v>
      </c>
      <c r="T390" s="178">
        <v>0</v>
      </c>
      <c r="U390" s="290">
        <v>0</v>
      </c>
      <c r="V390" s="177">
        <v>0</v>
      </c>
      <c r="W390" s="327">
        <f t="shared" si="55"/>
        <v>0</v>
      </c>
      <c r="X390" s="195">
        <f t="shared" si="56"/>
        <v>0</v>
      </c>
      <c r="Y390" s="290">
        <v>0</v>
      </c>
      <c r="Z390" s="322">
        <v>0</v>
      </c>
      <c r="AA390" s="290">
        <v>0</v>
      </c>
      <c r="AB390" s="109">
        <v>0</v>
      </c>
      <c r="AC390" s="290">
        <v>0</v>
      </c>
      <c r="AD390" s="322">
        <v>0</v>
      </c>
      <c r="AE390" s="195">
        <f t="shared" ref="AE390:AE453" si="67">D390+E390+F390+H390+I390+J390+K390+M390+N390+Q390+R390+S390+T390+U390+V390+Y390+Z390+AA390+AB390+AC390+AD390</f>
        <v>0</v>
      </c>
    </row>
    <row r="391" spans="1:31" x14ac:dyDescent="0.25">
      <c r="A391" s="487"/>
      <c r="B391" s="514"/>
      <c r="C391" s="3" t="s">
        <v>8</v>
      </c>
      <c r="D391" s="111">
        <v>0</v>
      </c>
      <c r="E391" s="109">
        <v>0</v>
      </c>
      <c r="F391" s="109">
        <v>0</v>
      </c>
      <c r="G391" s="154">
        <f t="shared" si="65"/>
        <v>0</v>
      </c>
      <c r="H391" s="109">
        <v>0</v>
      </c>
      <c r="I391" s="178">
        <v>0</v>
      </c>
      <c r="J391" s="109">
        <v>0</v>
      </c>
      <c r="K391" s="215">
        <v>0</v>
      </c>
      <c r="L391" s="174">
        <f t="shared" si="66"/>
        <v>0</v>
      </c>
      <c r="M391" s="254">
        <v>0</v>
      </c>
      <c r="N391" s="177">
        <v>0</v>
      </c>
      <c r="O391" s="256">
        <f t="shared" si="57"/>
        <v>0</v>
      </c>
      <c r="P391" s="257">
        <f t="shared" si="58"/>
        <v>0</v>
      </c>
      <c r="Q391" s="290">
        <v>0</v>
      </c>
      <c r="R391" s="323">
        <v>0</v>
      </c>
      <c r="S391" s="290">
        <v>0</v>
      </c>
      <c r="T391" s="178">
        <v>0</v>
      </c>
      <c r="U391" s="290"/>
      <c r="V391" s="177">
        <v>0</v>
      </c>
      <c r="W391" s="327">
        <f t="shared" si="55"/>
        <v>0</v>
      </c>
      <c r="X391" s="195">
        <f t="shared" si="56"/>
        <v>0</v>
      </c>
      <c r="Y391" s="290">
        <v>0</v>
      </c>
      <c r="Z391" s="322">
        <v>0</v>
      </c>
      <c r="AA391" s="290">
        <v>0</v>
      </c>
      <c r="AB391" s="109">
        <v>0</v>
      </c>
      <c r="AC391" s="290">
        <v>0</v>
      </c>
      <c r="AD391" s="322">
        <v>0</v>
      </c>
      <c r="AE391" s="195">
        <f t="shared" si="67"/>
        <v>0</v>
      </c>
    </row>
    <row r="392" spans="1:31" ht="15.75" thickBot="1" x14ac:dyDescent="0.3">
      <c r="A392" s="487"/>
      <c r="B392" s="514"/>
      <c r="C392" s="4" t="s">
        <v>9</v>
      </c>
      <c r="D392" s="201">
        <v>0</v>
      </c>
      <c r="E392" s="202">
        <v>0</v>
      </c>
      <c r="F392" s="202">
        <v>0</v>
      </c>
      <c r="G392" s="203">
        <f t="shared" si="65"/>
        <v>0</v>
      </c>
      <c r="H392" s="202">
        <v>0</v>
      </c>
      <c r="I392" s="204">
        <v>0</v>
      </c>
      <c r="J392" s="202">
        <v>0</v>
      </c>
      <c r="K392" s="215">
        <v>0</v>
      </c>
      <c r="L392" s="174">
        <f t="shared" si="66"/>
        <v>0</v>
      </c>
      <c r="M392" s="254">
        <v>0</v>
      </c>
      <c r="N392" s="177">
        <v>0</v>
      </c>
      <c r="O392" s="256">
        <f t="shared" si="57"/>
        <v>0</v>
      </c>
      <c r="P392" s="257">
        <f t="shared" si="58"/>
        <v>0</v>
      </c>
      <c r="Q392" s="302">
        <v>0</v>
      </c>
      <c r="R392" s="323">
        <v>0</v>
      </c>
      <c r="S392" s="302">
        <v>0</v>
      </c>
      <c r="T392" s="178">
        <v>0</v>
      </c>
      <c r="U392" s="302"/>
      <c r="V392" s="177">
        <v>0</v>
      </c>
      <c r="W392" s="327">
        <f t="shared" si="55"/>
        <v>0</v>
      </c>
      <c r="X392" s="195">
        <f t="shared" si="56"/>
        <v>0</v>
      </c>
      <c r="Y392" s="302">
        <v>0</v>
      </c>
      <c r="Z392" s="322">
        <v>0</v>
      </c>
      <c r="AA392" s="302">
        <v>0</v>
      </c>
      <c r="AB392" s="109">
        <v>0</v>
      </c>
      <c r="AC392" s="302">
        <v>0</v>
      </c>
      <c r="AD392" s="322">
        <v>0</v>
      </c>
      <c r="AE392" s="195">
        <f t="shared" si="67"/>
        <v>0</v>
      </c>
    </row>
    <row r="393" spans="1:31" x14ac:dyDescent="0.25">
      <c r="A393" s="487"/>
      <c r="B393" s="534" t="s">
        <v>262</v>
      </c>
      <c r="C393" s="534"/>
      <c r="D393" s="198">
        <v>0</v>
      </c>
      <c r="E393" s="199">
        <v>0</v>
      </c>
      <c r="F393" s="199">
        <v>0</v>
      </c>
      <c r="G393" s="155">
        <f t="shared" si="65"/>
        <v>0</v>
      </c>
      <c r="H393" s="199">
        <v>1</v>
      </c>
      <c r="I393" s="200">
        <v>0</v>
      </c>
      <c r="J393" s="199">
        <v>0</v>
      </c>
      <c r="K393" s="215">
        <v>0</v>
      </c>
      <c r="L393" s="174">
        <f t="shared" si="66"/>
        <v>1</v>
      </c>
      <c r="M393" s="254">
        <v>0</v>
      </c>
      <c r="N393" s="177">
        <v>0</v>
      </c>
      <c r="O393" s="256">
        <f t="shared" si="57"/>
        <v>1</v>
      </c>
      <c r="P393" s="257">
        <f t="shared" si="58"/>
        <v>1</v>
      </c>
      <c r="Q393" s="199">
        <v>0</v>
      </c>
      <c r="R393" s="323">
        <v>0</v>
      </c>
      <c r="S393" s="199">
        <v>0</v>
      </c>
      <c r="T393" s="178">
        <v>0</v>
      </c>
      <c r="U393" s="199">
        <v>0</v>
      </c>
      <c r="V393" s="177">
        <v>0</v>
      </c>
      <c r="W393" s="327">
        <f t="shared" si="55"/>
        <v>0</v>
      </c>
      <c r="X393" s="195">
        <f t="shared" si="56"/>
        <v>1</v>
      </c>
      <c r="Y393" s="199">
        <f t="shared" ref="Y393:Y395" si="68">Y390+Y387+Y384+Y381+Y378+Y375</f>
        <v>1</v>
      </c>
      <c r="Z393" s="322">
        <v>0</v>
      </c>
      <c r="AA393" s="199">
        <f t="shared" ref="AA393:AA395" si="69">AA390+AA387+AA384+AA381+AA378+AA375</f>
        <v>0</v>
      </c>
      <c r="AB393" s="109">
        <v>0</v>
      </c>
      <c r="AC393" s="199">
        <f t="shared" ref="AC393:AC395" si="70">AC390+AC387+AC384+AC381+AC378+AC375</f>
        <v>0</v>
      </c>
      <c r="AD393" s="322">
        <v>0</v>
      </c>
      <c r="AE393" s="195">
        <f t="shared" si="67"/>
        <v>2</v>
      </c>
    </row>
    <row r="394" spans="1:31" x14ac:dyDescent="0.25">
      <c r="A394" s="487"/>
      <c r="B394" s="535" t="s">
        <v>263</v>
      </c>
      <c r="C394" s="535"/>
      <c r="D394" s="111">
        <v>0</v>
      </c>
      <c r="E394" s="109">
        <v>0</v>
      </c>
      <c r="F394" s="109">
        <v>0</v>
      </c>
      <c r="G394" s="159">
        <f t="shared" si="65"/>
        <v>0</v>
      </c>
      <c r="H394" s="109">
        <v>0</v>
      </c>
      <c r="I394" s="178">
        <v>0</v>
      </c>
      <c r="J394" s="109">
        <v>0</v>
      </c>
      <c r="K394" s="215">
        <v>0</v>
      </c>
      <c r="L394" s="174">
        <f t="shared" si="66"/>
        <v>0</v>
      </c>
      <c r="M394" s="254">
        <v>0</v>
      </c>
      <c r="N394" s="177">
        <v>0</v>
      </c>
      <c r="O394" s="256">
        <f t="shared" si="57"/>
        <v>0</v>
      </c>
      <c r="P394" s="257">
        <f t="shared" si="58"/>
        <v>0</v>
      </c>
      <c r="Q394" s="199">
        <v>0</v>
      </c>
      <c r="R394" s="323">
        <v>0</v>
      </c>
      <c r="S394" s="199">
        <v>0</v>
      </c>
      <c r="T394" s="178">
        <v>0</v>
      </c>
      <c r="U394" s="199">
        <v>0</v>
      </c>
      <c r="V394" s="177">
        <v>0</v>
      </c>
      <c r="W394" s="327">
        <f t="shared" si="55"/>
        <v>0</v>
      </c>
      <c r="X394" s="195">
        <f t="shared" si="56"/>
        <v>0</v>
      </c>
      <c r="Y394" s="199">
        <f t="shared" si="68"/>
        <v>0</v>
      </c>
      <c r="Z394" s="322">
        <v>0</v>
      </c>
      <c r="AA394" s="199">
        <f t="shared" si="69"/>
        <v>0</v>
      </c>
      <c r="AB394" s="109">
        <v>0</v>
      </c>
      <c r="AC394" s="199">
        <f t="shared" si="70"/>
        <v>0</v>
      </c>
      <c r="AD394" s="322">
        <v>0</v>
      </c>
      <c r="AE394" s="195">
        <f t="shared" si="67"/>
        <v>0</v>
      </c>
    </row>
    <row r="395" spans="1:31" ht="15.75" thickBot="1" x14ac:dyDescent="0.3">
      <c r="A395" s="488"/>
      <c r="B395" s="536" t="s">
        <v>264</v>
      </c>
      <c r="C395" s="536"/>
      <c r="D395" s="201">
        <v>0</v>
      </c>
      <c r="E395" s="202">
        <v>0</v>
      </c>
      <c r="F395" s="202">
        <v>0</v>
      </c>
      <c r="G395" s="203">
        <f t="shared" si="65"/>
        <v>0</v>
      </c>
      <c r="H395" s="202">
        <v>0</v>
      </c>
      <c r="I395" s="204">
        <v>0</v>
      </c>
      <c r="J395" s="202">
        <v>2</v>
      </c>
      <c r="K395" s="215">
        <v>0</v>
      </c>
      <c r="L395" s="174">
        <f t="shared" si="66"/>
        <v>2</v>
      </c>
      <c r="M395" s="254">
        <v>0</v>
      </c>
      <c r="N395" s="177">
        <v>0</v>
      </c>
      <c r="O395" s="256">
        <f t="shared" si="57"/>
        <v>2</v>
      </c>
      <c r="P395" s="257">
        <f t="shared" si="58"/>
        <v>2</v>
      </c>
      <c r="Q395" s="199">
        <v>0</v>
      </c>
      <c r="R395" s="323">
        <v>0</v>
      </c>
      <c r="S395" s="199">
        <v>0</v>
      </c>
      <c r="T395" s="178">
        <v>0</v>
      </c>
      <c r="U395" s="199">
        <v>0</v>
      </c>
      <c r="V395" s="177">
        <v>0</v>
      </c>
      <c r="W395" s="327">
        <f t="shared" si="55"/>
        <v>0</v>
      </c>
      <c r="X395" s="195">
        <f t="shared" si="56"/>
        <v>2</v>
      </c>
      <c r="Y395" s="199">
        <f t="shared" si="68"/>
        <v>0</v>
      </c>
      <c r="Z395" s="322">
        <v>0</v>
      </c>
      <c r="AA395" s="199">
        <f t="shared" si="69"/>
        <v>0</v>
      </c>
      <c r="AB395" s="109">
        <v>0</v>
      </c>
      <c r="AC395" s="199">
        <f t="shared" si="70"/>
        <v>1</v>
      </c>
      <c r="AD395" s="322">
        <v>0</v>
      </c>
      <c r="AE395" s="195">
        <f t="shared" si="67"/>
        <v>3</v>
      </c>
    </row>
    <row r="396" spans="1:31" x14ac:dyDescent="0.25">
      <c r="A396" s="487" t="s">
        <v>265</v>
      </c>
      <c r="B396" s="541" t="s">
        <v>266</v>
      </c>
      <c r="C396" s="2" t="s">
        <v>7</v>
      </c>
      <c r="D396" s="198">
        <v>0</v>
      </c>
      <c r="E396" s="199">
        <v>0</v>
      </c>
      <c r="F396" s="199">
        <v>0</v>
      </c>
      <c r="G396" s="155">
        <f t="shared" si="65"/>
        <v>0</v>
      </c>
      <c r="H396" s="199">
        <v>0</v>
      </c>
      <c r="I396" s="200">
        <v>0</v>
      </c>
      <c r="J396" s="199">
        <v>0</v>
      </c>
      <c r="K396" s="215">
        <v>0</v>
      </c>
      <c r="L396" s="174">
        <f t="shared" si="66"/>
        <v>0</v>
      </c>
      <c r="M396" s="254">
        <v>0</v>
      </c>
      <c r="N396" s="177">
        <v>0</v>
      </c>
      <c r="O396" s="256">
        <f t="shared" si="57"/>
        <v>0</v>
      </c>
      <c r="P396" s="257">
        <f t="shared" si="58"/>
        <v>0</v>
      </c>
      <c r="Q396" s="289">
        <v>0</v>
      </c>
      <c r="R396" s="323">
        <v>0</v>
      </c>
      <c r="S396" s="289">
        <v>0</v>
      </c>
      <c r="T396" s="178">
        <v>0</v>
      </c>
      <c r="U396" s="289">
        <v>0</v>
      </c>
      <c r="V396" s="177">
        <v>0</v>
      </c>
      <c r="W396" s="327">
        <f t="shared" si="55"/>
        <v>0</v>
      </c>
      <c r="X396" s="195">
        <f t="shared" si="56"/>
        <v>0</v>
      </c>
      <c r="Y396" s="289">
        <v>0</v>
      </c>
      <c r="Z396" s="322">
        <v>0</v>
      </c>
      <c r="AA396" s="289">
        <v>0</v>
      </c>
      <c r="AB396" s="109">
        <v>0</v>
      </c>
      <c r="AC396" s="289">
        <v>0</v>
      </c>
      <c r="AD396" s="322">
        <v>0</v>
      </c>
      <c r="AE396" s="195">
        <f t="shared" si="67"/>
        <v>0</v>
      </c>
    </row>
    <row r="397" spans="1:31" x14ac:dyDescent="0.25">
      <c r="A397" s="487"/>
      <c r="B397" s="514"/>
      <c r="C397" s="3" t="s">
        <v>8</v>
      </c>
      <c r="D397" s="111">
        <v>0</v>
      </c>
      <c r="E397" s="109">
        <v>0</v>
      </c>
      <c r="F397" s="109">
        <v>0</v>
      </c>
      <c r="G397" s="154">
        <f t="shared" si="65"/>
        <v>0</v>
      </c>
      <c r="H397" s="109">
        <v>0</v>
      </c>
      <c r="I397" s="178">
        <v>0</v>
      </c>
      <c r="J397" s="109">
        <v>0</v>
      </c>
      <c r="K397" s="215">
        <v>0</v>
      </c>
      <c r="L397" s="174">
        <f t="shared" si="66"/>
        <v>0</v>
      </c>
      <c r="M397" s="254">
        <v>0</v>
      </c>
      <c r="N397" s="177">
        <v>0</v>
      </c>
      <c r="O397" s="256">
        <f t="shared" si="57"/>
        <v>0</v>
      </c>
      <c r="P397" s="257">
        <f t="shared" si="58"/>
        <v>0</v>
      </c>
      <c r="Q397" s="290">
        <v>0</v>
      </c>
      <c r="R397" s="323">
        <v>0</v>
      </c>
      <c r="S397" s="290">
        <v>0</v>
      </c>
      <c r="T397" s="178">
        <v>0</v>
      </c>
      <c r="U397" s="290"/>
      <c r="V397" s="177">
        <v>0</v>
      </c>
      <c r="W397" s="327">
        <f t="shared" si="55"/>
        <v>0</v>
      </c>
      <c r="X397" s="195">
        <f t="shared" si="56"/>
        <v>0</v>
      </c>
      <c r="Y397" s="290">
        <v>0</v>
      </c>
      <c r="Z397" s="322">
        <v>0</v>
      </c>
      <c r="AA397" s="290">
        <v>0</v>
      </c>
      <c r="AB397" s="109">
        <v>0</v>
      </c>
      <c r="AC397" s="290">
        <v>0</v>
      </c>
      <c r="AD397" s="322">
        <v>0</v>
      </c>
      <c r="AE397" s="195">
        <f t="shared" si="67"/>
        <v>0</v>
      </c>
    </row>
    <row r="398" spans="1:31" ht="15.75" thickBot="1" x14ac:dyDescent="0.3">
      <c r="A398" s="487"/>
      <c r="B398" s="537"/>
      <c r="C398" s="4" t="s">
        <v>9</v>
      </c>
      <c r="D398" s="111">
        <v>0</v>
      </c>
      <c r="E398" s="109">
        <v>0</v>
      </c>
      <c r="F398" s="109">
        <v>0</v>
      </c>
      <c r="G398" s="154">
        <f t="shared" si="65"/>
        <v>0</v>
      </c>
      <c r="H398" s="109">
        <v>0</v>
      </c>
      <c r="I398" s="178">
        <v>0</v>
      </c>
      <c r="J398" s="109">
        <v>0</v>
      </c>
      <c r="K398" s="215">
        <v>0</v>
      </c>
      <c r="L398" s="174">
        <f t="shared" si="66"/>
        <v>0</v>
      </c>
      <c r="M398" s="254">
        <v>0</v>
      </c>
      <c r="N398" s="177">
        <v>0</v>
      </c>
      <c r="O398" s="256">
        <f t="shared" si="57"/>
        <v>0</v>
      </c>
      <c r="P398" s="257">
        <f t="shared" si="58"/>
        <v>0</v>
      </c>
      <c r="Q398" s="301">
        <v>0</v>
      </c>
      <c r="R398" s="323">
        <v>0</v>
      </c>
      <c r="S398" s="301">
        <v>0</v>
      </c>
      <c r="T398" s="178">
        <v>0</v>
      </c>
      <c r="U398" s="301"/>
      <c r="V398" s="177">
        <v>0</v>
      </c>
      <c r="W398" s="327">
        <f t="shared" si="55"/>
        <v>0</v>
      </c>
      <c r="X398" s="195">
        <f t="shared" si="56"/>
        <v>0</v>
      </c>
      <c r="Y398" s="301">
        <v>0</v>
      </c>
      <c r="Z398" s="322">
        <v>0</v>
      </c>
      <c r="AA398" s="301">
        <v>0</v>
      </c>
      <c r="AB398" s="109">
        <v>0</v>
      </c>
      <c r="AC398" s="301">
        <v>0</v>
      </c>
      <c r="AD398" s="322">
        <v>0</v>
      </c>
      <c r="AE398" s="195">
        <f t="shared" si="67"/>
        <v>0</v>
      </c>
    </row>
    <row r="399" spans="1:31" x14ac:dyDescent="0.25">
      <c r="A399" s="487"/>
      <c r="B399" s="534" t="s">
        <v>267</v>
      </c>
      <c r="C399" s="534"/>
      <c r="D399" s="111">
        <v>0</v>
      </c>
      <c r="E399" s="109">
        <v>0</v>
      </c>
      <c r="F399" s="109">
        <v>0</v>
      </c>
      <c r="G399" s="154">
        <f t="shared" si="65"/>
        <v>0</v>
      </c>
      <c r="H399" s="109">
        <v>0</v>
      </c>
      <c r="I399" s="178">
        <v>0</v>
      </c>
      <c r="J399" s="109">
        <v>0</v>
      </c>
      <c r="K399" s="215">
        <v>0</v>
      </c>
      <c r="L399" s="174">
        <f t="shared" si="66"/>
        <v>0</v>
      </c>
      <c r="M399" s="254">
        <v>0</v>
      </c>
      <c r="N399" s="177">
        <v>0</v>
      </c>
      <c r="O399" s="256">
        <f t="shared" si="57"/>
        <v>0</v>
      </c>
      <c r="P399" s="257">
        <f t="shared" si="58"/>
        <v>0</v>
      </c>
      <c r="Q399" s="199">
        <v>0</v>
      </c>
      <c r="R399" s="323">
        <v>0</v>
      </c>
      <c r="S399" s="199">
        <v>0</v>
      </c>
      <c r="T399" s="178">
        <v>0</v>
      </c>
      <c r="U399" s="199">
        <v>0</v>
      </c>
      <c r="V399" s="177">
        <v>0</v>
      </c>
      <c r="W399" s="327">
        <f t="shared" si="55"/>
        <v>0</v>
      </c>
      <c r="X399" s="195">
        <f t="shared" si="56"/>
        <v>0</v>
      </c>
      <c r="Y399" s="199">
        <f t="shared" ref="Y399:Y401" si="71">Y396</f>
        <v>0</v>
      </c>
      <c r="Z399" s="322">
        <v>0</v>
      </c>
      <c r="AA399" s="199">
        <f t="shared" ref="AA399:AA401" si="72">AA396</f>
        <v>0</v>
      </c>
      <c r="AB399" s="109">
        <v>0</v>
      </c>
      <c r="AC399" s="199">
        <f t="shared" ref="AC399:AC401" si="73">AC396</f>
        <v>0</v>
      </c>
      <c r="AD399" s="322">
        <v>0</v>
      </c>
      <c r="AE399" s="195">
        <f t="shared" si="67"/>
        <v>0</v>
      </c>
    </row>
    <row r="400" spans="1:31" x14ac:dyDescent="0.25">
      <c r="A400" s="487"/>
      <c r="B400" s="535" t="s">
        <v>268</v>
      </c>
      <c r="C400" s="535"/>
      <c r="D400" s="111">
        <v>0</v>
      </c>
      <c r="E400" s="109">
        <v>0</v>
      </c>
      <c r="F400" s="109">
        <v>0</v>
      </c>
      <c r="G400" s="154">
        <f t="shared" si="65"/>
        <v>0</v>
      </c>
      <c r="H400" s="109">
        <v>0</v>
      </c>
      <c r="I400" s="178">
        <v>0</v>
      </c>
      <c r="J400" s="109">
        <v>0</v>
      </c>
      <c r="K400" s="215">
        <v>0</v>
      </c>
      <c r="L400" s="174">
        <f t="shared" si="66"/>
        <v>0</v>
      </c>
      <c r="M400" s="254">
        <v>0</v>
      </c>
      <c r="N400" s="177">
        <v>0</v>
      </c>
      <c r="O400" s="256">
        <f t="shared" si="57"/>
        <v>0</v>
      </c>
      <c r="P400" s="257">
        <f t="shared" si="58"/>
        <v>0</v>
      </c>
      <c r="Q400" s="109">
        <v>0</v>
      </c>
      <c r="R400" s="323">
        <v>0</v>
      </c>
      <c r="S400" s="109">
        <v>0</v>
      </c>
      <c r="T400" s="178">
        <v>0</v>
      </c>
      <c r="U400" s="109">
        <v>0</v>
      </c>
      <c r="V400" s="177">
        <v>0</v>
      </c>
      <c r="W400" s="327">
        <f t="shared" si="55"/>
        <v>0</v>
      </c>
      <c r="X400" s="195">
        <f t="shared" si="56"/>
        <v>0</v>
      </c>
      <c r="Y400" s="109">
        <f t="shared" si="71"/>
        <v>0</v>
      </c>
      <c r="Z400" s="322">
        <v>0</v>
      </c>
      <c r="AA400" s="109">
        <f t="shared" si="72"/>
        <v>0</v>
      </c>
      <c r="AB400" s="109">
        <v>0</v>
      </c>
      <c r="AC400" s="109">
        <f t="shared" si="73"/>
        <v>0</v>
      </c>
      <c r="AD400" s="322">
        <v>0</v>
      </c>
      <c r="AE400" s="195">
        <f t="shared" si="67"/>
        <v>0</v>
      </c>
    </row>
    <row r="401" spans="1:31" ht="15.75" thickBot="1" x14ac:dyDescent="0.3">
      <c r="A401" s="488"/>
      <c r="B401" s="536" t="s">
        <v>269</v>
      </c>
      <c r="C401" s="536"/>
      <c r="D401" s="111">
        <v>0</v>
      </c>
      <c r="E401" s="109">
        <v>0</v>
      </c>
      <c r="F401" s="109">
        <v>0</v>
      </c>
      <c r="G401" s="154">
        <f t="shared" si="65"/>
        <v>0</v>
      </c>
      <c r="H401" s="109">
        <v>0</v>
      </c>
      <c r="I401" s="178">
        <v>0</v>
      </c>
      <c r="J401" s="109">
        <v>0</v>
      </c>
      <c r="K401" s="215">
        <v>0</v>
      </c>
      <c r="L401" s="174">
        <f t="shared" si="66"/>
        <v>0</v>
      </c>
      <c r="M401" s="254">
        <v>0</v>
      </c>
      <c r="N401" s="177">
        <v>0</v>
      </c>
      <c r="O401" s="256">
        <f t="shared" si="57"/>
        <v>0</v>
      </c>
      <c r="P401" s="257">
        <f t="shared" si="58"/>
        <v>0</v>
      </c>
      <c r="Q401" s="202">
        <v>0</v>
      </c>
      <c r="R401" s="323">
        <v>0</v>
      </c>
      <c r="S401" s="202">
        <v>0</v>
      </c>
      <c r="T401" s="178">
        <v>0</v>
      </c>
      <c r="U401" s="202">
        <v>0</v>
      </c>
      <c r="V401" s="177">
        <v>0</v>
      </c>
      <c r="W401" s="327">
        <f t="shared" si="55"/>
        <v>0</v>
      </c>
      <c r="X401" s="195">
        <f t="shared" si="56"/>
        <v>0</v>
      </c>
      <c r="Y401" s="202">
        <f t="shared" si="71"/>
        <v>0</v>
      </c>
      <c r="Z401" s="322">
        <v>0</v>
      </c>
      <c r="AA401" s="202">
        <f t="shared" si="72"/>
        <v>0</v>
      </c>
      <c r="AB401" s="109">
        <v>0</v>
      </c>
      <c r="AC401" s="202">
        <f t="shared" si="73"/>
        <v>0</v>
      </c>
      <c r="AD401" s="322">
        <v>0</v>
      </c>
      <c r="AE401" s="195">
        <f t="shared" si="67"/>
        <v>0</v>
      </c>
    </row>
    <row r="402" spans="1:31" x14ac:dyDescent="0.25">
      <c r="A402" s="487" t="s">
        <v>270</v>
      </c>
      <c r="B402" s="514" t="s">
        <v>271</v>
      </c>
      <c r="C402" s="2" t="s">
        <v>7</v>
      </c>
      <c r="D402" s="111">
        <v>0</v>
      </c>
      <c r="E402" s="109">
        <v>0</v>
      </c>
      <c r="F402" s="109">
        <v>0</v>
      </c>
      <c r="G402" s="154">
        <f t="shared" si="65"/>
        <v>0</v>
      </c>
      <c r="H402" s="109">
        <v>0</v>
      </c>
      <c r="I402" s="178">
        <v>0</v>
      </c>
      <c r="J402" s="109">
        <v>0</v>
      </c>
      <c r="K402" s="215">
        <v>0</v>
      </c>
      <c r="L402" s="174">
        <f t="shared" si="66"/>
        <v>0</v>
      </c>
      <c r="M402" s="254">
        <v>0</v>
      </c>
      <c r="N402" s="177">
        <v>0</v>
      </c>
      <c r="O402" s="256">
        <f t="shared" si="57"/>
        <v>0</v>
      </c>
      <c r="P402" s="257">
        <f t="shared" si="58"/>
        <v>0</v>
      </c>
      <c r="Q402" s="302">
        <v>0</v>
      </c>
      <c r="R402" s="323">
        <v>0</v>
      </c>
      <c r="S402" s="302">
        <v>0</v>
      </c>
      <c r="T402" s="178">
        <v>0</v>
      </c>
      <c r="U402" s="302">
        <v>0</v>
      </c>
      <c r="V402" s="177">
        <v>0</v>
      </c>
      <c r="W402" s="327">
        <f t="shared" si="55"/>
        <v>0</v>
      </c>
      <c r="X402" s="195">
        <f t="shared" si="56"/>
        <v>0</v>
      </c>
      <c r="Y402" s="302">
        <v>0</v>
      </c>
      <c r="Z402" s="322">
        <v>0</v>
      </c>
      <c r="AA402" s="302">
        <v>0</v>
      </c>
      <c r="AB402" s="109">
        <v>0</v>
      </c>
      <c r="AC402" s="302">
        <v>0</v>
      </c>
      <c r="AD402" s="322">
        <v>0</v>
      </c>
      <c r="AE402" s="195">
        <f t="shared" si="67"/>
        <v>0</v>
      </c>
    </row>
    <row r="403" spans="1:31" x14ac:dyDescent="0.25">
      <c r="A403" s="487"/>
      <c r="B403" s="516"/>
      <c r="C403" s="3" t="s">
        <v>8</v>
      </c>
      <c r="D403" s="111">
        <v>0</v>
      </c>
      <c r="E403" s="109">
        <v>0</v>
      </c>
      <c r="F403" s="109">
        <v>0</v>
      </c>
      <c r="G403" s="154">
        <f t="shared" si="65"/>
        <v>0</v>
      </c>
      <c r="H403" s="109">
        <v>0</v>
      </c>
      <c r="I403" s="178">
        <v>0</v>
      </c>
      <c r="J403" s="109">
        <v>0</v>
      </c>
      <c r="K403" s="215">
        <v>0</v>
      </c>
      <c r="L403" s="174">
        <f t="shared" si="66"/>
        <v>0</v>
      </c>
      <c r="M403" s="254">
        <v>0</v>
      </c>
      <c r="N403" s="177">
        <v>0</v>
      </c>
      <c r="O403" s="256">
        <f t="shared" si="57"/>
        <v>0</v>
      </c>
      <c r="P403" s="257">
        <f t="shared" si="58"/>
        <v>0</v>
      </c>
      <c r="Q403" s="302">
        <v>0</v>
      </c>
      <c r="R403" s="323">
        <v>0</v>
      </c>
      <c r="S403" s="302">
        <v>0</v>
      </c>
      <c r="T403" s="178">
        <v>0</v>
      </c>
      <c r="U403" s="302"/>
      <c r="V403" s="177">
        <v>0</v>
      </c>
      <c r="W403" s="327">
        <f t="shared" si="55"/>
        <v>0</v>
      </c>
      <c r="X403" s="195">
        <f t="shared" si="56"/>
        <v>0</v>
      </c>
      <c r="Y403" s="302">
        <v>0</v>
      </c>
      <c r="Z403" s="322">
        <v>0</v>
      </c>
      <c r="AA403" s="302">
        <v>0</v>
      </c>
      <c r="AB403" s="109">
        <v>0</v>
      </c>
      <c r="AC403" s="302">
        <v>0</v>
      </c>
      <c r="AD403" s="322">
        <v>0</v>
      </c>
      <c r="AE403" s="195">
        <f t="shared" si="67"/>
        <v>0</v>
      </c>
    </row>
    <row r="404" spans="1:31" ht="15.75" thickBot="1" x14ac:dyDescent="0.3">
      <c r="A404" s="487"/>
      <c r="B404" s="516"/>
      <c r="C404" s="4" t="s">
        <v>9</v>
      </c>
      <c r="D404" s="111">
        <v>0</v>
      </c>
      <c r="E404" s="109">
        <v>0</v>
      </c>
      <c r="F404" s="109">
        <v>0</v>
      </c>
      <c r="G404" s="154">
        <f t="shared" si="65"/>
        <v>0</v>
      </c>
      <c r="H404" s="109">
        <v>0</v>
      </c>
      <c r="I404" s="178">
        <v>0</v>
      </c>
      <c r="J404" s="109">
        <v>0</v>
      </c>
      <c r="K404" s="215">
        <v>0</v>
      </c>
      <c r="L404" s="174">
        <f t="shared" si="66"/>
        <v>0</v>
      </c>
      <c r="M404" s="254">
        <v>0</v>
      </c>
      <c r="N404" s="177">
        <v>0</v>
      </c>
      <c r="O404" s="256">
        <f t="shared" si="57"/>
        <v>0</v>
      </c>
      <c r="P404" s="257">
        <f t="shared" si="58"/>
        <v>0</v>
      </c>
      <c r="Q404" s="302">
        <v>0</v>
      </c>
      <c r="R404" s="323">
        <v>0</v>
      </c>
      <c r="S404" s="302">
        <v>0</v>
      </c>
      <c r="T404" s="178">
        <v>0</v>
      </c>
      <c r="U404" s="302"/>
      <c r="V404" s="177">
        <v>0</v>
      </c>
      <c r="W404" s="327">
        <f t="shared" si="55"/>
        <v>0</v>
      </c>
      <c r="X404" s="195">
        <f t="shared" si="56"/>
        <v>0</v>
      </c>
      <c r="Y404" s="302">
        <v>0</v>
      </c>
      <c r="Z404" s="322">
        <v>0</v>
      </c>
      <c r="AA404" s="302">
        <v>0</v>
      </c>
      <c r="AB404" s="109">
        <v>0</v>
      </c>
      <c r="AC404" s="302">
        <v>0</v>
      </c>
      <c r="AD404" s="322">
        <v>0</v>
      </c>
      <c r="AE404" s="195">
        <f t="shared" si="67"/>
        <v>0</v>
      </c>
    </row>
    <row r="405" spans="1:31" x14ac:dyDescent="0.25">
      <c r="A405" s="487"/>
      <c r="B405" s="514" t="s">
        <v>272</v>
      </c>
      <c r="C405" s="2" t="s">
        <v>7</v>
      </c>
      <c r="D405" s="111">
        <v>0</v>
      </c>
      <c r="E405" s="109">
        <v>0</v>
      </c>
      <c r="F405" s="109">
        <v>0</v>
      </c>
      <c r="G405" s="154">
        <f t="shared" si="65"/>
        <v>0</v>
      </c>
      <c r="H405" s="109">
        <v>0</v>
      </c>
      <c r="I405" s="178">
        <v>0</v>
      </c>
      <c r="J405" s="109">
        <v>0</v>
      </c>
      <c r="K405" s="215">
        <v>0</v>
      </c>
      <c r="L405" s="174">
        <f t="shared" si="66"/>
        <v>0</v>
      </c>
      <c r="M405" s="254">
        <v>0</v>
      </c>
      <c r="N405" s="177">
        <v>0</v>
      </c>
      <c r="O405" s="256">
        <f t="shared" si="57"/>
        <v>0</v>
      </c>
      <c r="P405" s="257">
        <f t="shared" si="58"/>
        <v>0</v>
      </c>
      <c r="Q405" s="302">
        <v>0</v>
      </c>
      <c r="R405" s="323">
        <v>0</v>
      </c>
      <c r="S405" s="302">
        <v>0</v>
      </c>
      <c r="T405" s="178">
        <v>0</v>
      </c>
      <c r="U405" s="302">
        <v>0</v>
      </c>
      <c r="V405" s="177">
        <v>0</v>
      </c>
      <c r="W405" s="327">
        <f t="shared" si="55"/>
        <v>0</v>
      </c>
      <c r="X405" s="195">
        <f t="shared" si="56"/>
        <v>0</v>
      </c>
      <c r="Y405" s="302">
        <v>0</v>
      </c>
      <c r="Z405" s="322">
        <v>0</v>
      </c>
      <c r="AA405" s="302">
        <v>0</v>
      </c>
      <c r="AB405" s="109">
        <v>0</v>
      </c>
      <c r="AC405" s="302">
        <v>0</v>
      </c>
      <c r="AD405" s="322">
        <v>0</v>
      </c>
      <c r="AE405" s="195">
        <f t="shared" si="67"/>
        <v>0</v>
      </c>
    </row>
    <row r="406" spans="1:31" x14ac:dyDescent="0.25">
      <c r="A406" s="487"/>
      <c r="B406" s="516"/>
      <c r="C406" s="3" t="s">
        <v>8</v>
      </c>
      <c r="D406" s="111">
        <v>0</v>
      </c>
      <c r="E406" s="109">
        <v>0</v>
      </c>
      <c r="F406" s="109">
        <v>0</v>
      </c>
      <c r="G406" s="154">
        <f t="shared" si="65"/>
        <v>0</v>
      </c>
      <c r="H406" s="109">
        <v>0</v>
      </c>
      <c r="I406" s="178">
        <v>0</v>
      </c>
      <c r="J406" s="109">
        <v>0</v>
      </c>
      <c r="K406" s="215">
        <v>0</v>
      </c>
      <c r="L406" s="174">
        <f t="shared" si="66"/>
        <v>0</v>
      </c>
      <c r="M406" s="254">
        <v>0</v>
      </c>
      <c r="N406" s="177">
        <v>0</v>
      </c>
      <c r="O406" s="256">
        <f t="shared" si="57"/>
        <v>0</v>
      </c>
      <c r="P406" s="257">
        <f t="shared" si="58"/>
        <v>0</v>
      </c>
      <c r="Q406" s="302">
        <v>0</v>
      </c>
      <c r="R406" s="323">
        <v>0</v>
      </c>
      <c r="S406" s="302">
        <v>0</v>
      </c>
      <c r="T406" s="178">
        <v>0</v>
      </c>
      <c r="U406" s="302"/>
      <c r="V406" s="177">
        <v>0</v>
      </c>
      <c r="W406" s="327">
        <f t="shared" si="55"/>
        <v>0</v>
      </c>
      <c r="X406" s="195">
        <f t="shared" si="56"/>
        <v>0</v>
      </c>
      <c r="Y406" s="302">
        <v>0</v>
      </c>
      <c r="Z406" s="322">
        <v>0</v>
      </c>
      <c r="AA406" s="302">
        <v>0</v>
      </c>
      <c r="AB406" s="109">
        <v>0</v>
      </c>
      <c r="AC406" s="302">
        <v>0</v>
      </c>
      <c r="AD406" s="322">
        <v>0</v>
      </c>
      <c r="AE406" s="195">
        <f t="shared" si="67"/>
        <v>0</v>
      </c>
    </row>
    <row r="407" spans="1:31" ht="15.75" thickBot="1" x14ac:dyDescent="0.3">
      <c r="A407" s="487"/>
      <c r="B407" s="516"/>
      <c r="C407" s="4" t="s">
        <v>9</v>
      </c>
      <c r="D407" s="111">
        <v>0</v>
      </c>
      <c r="E407" s="109">
        <v>0</v>
      </c>
      <c r="F407" s="109">
        <v>0</v>
      </c>
      <c r="G407" s="154">
        <f t="shared" si="65"/>
        <v>0</v>
      </c>
      <c r="H407" s="109">
        <v>0</v>
      </c>
      <c r="I407" s="178">
        <v>0</v>
      </c>
      <c r="J407" s="109">
        <v>0</v>
      </c>
      <c r="K407" s="215">
        <v>0</v>
      </c>
      <c r="L407" s="174">
        <f t="shared" si="66"/>
        <v>0</v>
      </c>
      <c r="M407" s="254">
        <v>0</v>
      </c>
      <c r="N407" s="177">
        <v>0</v>
      </c>
      <c r="O407" s="256">
        <f t="shared" si="57"/>
        <v>0</v>
      </c>
      <c r="P407" s="257">
        <f t="shared" si="58"/>
        <v>0</v>
      </c>
      <c r="Q407" s="302">
        <v>0</v>
      </c>
      <c r="R407" s="323">
        <v>0</v>
      </c>
      <c r="S407" s="302">
        <v>0</v>
      </c>
      <c r="T407" s="178">
        <v>0</v>
      </c>
      <c r="U407" s="302"/>
      <c r="V407" s="177">
        <v>0</v>
      </c>
      <c r="W407" s="327">
        <f t="shared" si="55"/>
        <v>0</v>
      </c>
      <c r="X407" s="195">
        <f t="shared" si="56"/>
        <v>0</v>
      </c>
      <c r="Y407" s="302">
        <v>0</v>
      </c>
      <c r="Z407" s="322">
        <v>0</v>
      </c>
      <c r="AA407" s="302">
        <v>0</v>
      </c>
      <c r="AB407" s="109">
        <v>0</v>
      </c>
      <c r="AC407" s="302">
        <v>0</v>
      </c>
      <c r="AD407" s="322">
        <v>0</v>
      </c>
      <c r="AE407" s="195">
        <f t="shared" si="67"/>
        <v>0</v>
      </c>
    </row>
    <row r="408" spans="1:31" x14ac:dyDescent="0.25">
      <c r="A408" s="487"/>
      <c r="B408" s="534" t="s">
        <v>273</v>
      </c>
      <c r="C408" s="534"/>
      <c r="D408" s="111">
        <v>0</v>
      </c>
      <c r="E408" s="109">
        <v>0</v>
      </c>
      <c r="F408" s="109">
        <v>0</v>
      </c>
      <c r="G408" s="154">
        <f t="shared" si="65"/>
        <v>0</v>
      </c>
      <c r="H408" s="109">
        <v>0</v>
      </c>
      <c r="I408" s="178">
        <v>0</v>
      </c>
      <c r="J408" s="109">
        <v>0</v>
      </c>
      <c r="K408" s="215">
        <v>0</v>
      </c>
      <c r="L408" s="174">
        <f t="shared" si="66"/>
        <v>0</v>
      </c>
      <c r="M408" s="254">
        <v>0</v>
      </c>
      <c r="N408" s="177">
        <v>0</v>
      </c>
      <c r="O408" s="256">
        <f t="shared" si="57"/>
        <v>0</v>
      </c>
      <c r="P408" s="257">
        <f t="shared" si="58"/>
        <v>0</v>
      </c>
      <c r="Q408" s="109">
        <v>0</v>
      </c>
      <c r="R408" s="323">
        <v>0</v>
      </c>
      <c r="S408" s="109">
        <v>0</v>
      </c>
      <c r="T408" s="178">
        <v>0</v>
      </c>
      <c r="U408" s="109">
        <v>0</v>
      </c>
      <c r="V408" s="177">
        <v>0</v>
      </c>
      <c r="W408" s="327">
        <f t="shared" ref="W408:W471" si="74">V408+U408+T408+S408+R408+Q408</f>
        <v>0</v>
      </c>
      <c r="X408" s="195">
        <f t="shared" ref="X408:X471" si="75">D408+E408+F408+H408+I408+J408+K408+M408+N408+Q408+R408+S408+T408+U408+V408</f>
        <v>0</v>
      </c>
      <c r="Y408" s="109">
        <f t="shared" ref="Y408:Y410" si="76">Y402+Y405</f>
        <v>0</v>
      </c>
      <c r="Z408" s="322">
        <v>0</v>
      </c>
      <c r="AA408" s="109">
        <f t="shared" ref="AA408:AA410" si="77">AA402+AA405</f>
        <v>0</v>
      </c>
      <c r="AB408" s="109">
        <v>0</v>
      </c>
      <c r="AC408" s="109">
        <f t="shared" ref="AC408:AC410" si="78">AC402+AC405</f>
        <v>0</v>
      </c>
      <c r="AD408" s="322">
        <v>0</v>
      </c>
      <c r="AE408" s="195">
        <f t="shared" si="67"/>
        <v>0</v>
      </c>
    </row>
    <row r="409" spans="1:31" x14ac:dyDescent="0.25">
      <c r="A409" s="487"/>
      <c r="B409" s="535" t="s">
        <v>274</v>
      </c>
      <c r="C409" s="535"/>
      <c r="D409" s="111">
        <v>0</v>
      </c>
      <c r="E409" s="109">
        <v>0</v>
      </c>
      <c r="F409" s="109">
        <v>0</v>
      </c>
      <c r="G409" s="154">
        <f t="shared" si="65"/>
        <v>0</v>
      </c>
      <c r="H409" s="109">
        <v>0</v>
      </c>
      <c r="I409" s="178">
        <v>0</v>
      </c>
      <c r="J409" s="109">
        <v>0</v>
      </c>
      <c r="K409" s="215">
        <v>0</v>
      </c>
      <c r="L409" s="174">
        <f t="shared" si="66"/>
        <v>0</v>
      </c>
      <c r="M409" s="254">
        <v>0</v>
      </c>
      <c r="N409" s="177">
        <v>0</v>
      </c>
      <c r="O409" s="256">
        <f t="shared" si="57"/>
        <v>0</v>
      </c>
      <c r="P409" s="257">
        <f t="shared" si="58"/>
        <v>0</v>
      </c>
      <c r="Q409" s="109">
        <v>0</v>
      </c>
      <c r="R409" s="323">
        <v>0</v>
      </c>
      <c r="S409" s="109">
        <v>0</v>
      </c>
      <c r="T409" s="178">
        <v>0</v>
      </c>
      <c r="U409" s="109">
        <v>0</v>
      </c>
      <c r="V409" s="177">
        <v>0</v>
      </c>
      <c r="W409" s="327">
        <f t="shared" si="74"/>
        <v>0</v>
      </c>
      <c r="X409" s="195">
        <f t="shared" si="75"/>
        <v>0</v>
      </c>
      <c r="Y409" s="109">
        <f t="shared" si="76"/>
        <v>0</v>
      </c>
      <c r="Z409" s="322">
        <v>0</v>
      </c>
      <c r="AA409" s="109">
        <f t="shared" si="77"/>
        <v>0</v>
      </c>
      <c r="AB409" s="109">
        <v>0</v>
      </c>
      <c r="AC409" s="109">
        <f t="shared" si="78"/>
        <v>0</v>
      </c>
      <c r="AD409" s="322">
        <v>0</v>
      </c>
      <c r="AE409" s="195">
        <f t="shared" si="67"/>
        <v>0</v>
      </c>
    </row>
    <row r="410" spans="1:31" ht="15.75" thickBot="1" x14ac:dyDescent="0.3">
      <c r="A410" s="488"/>
      <c r="B410" s="536" t="s">
        <v>275</v>
      </c>
      <c r="C410" s="536"/>
      <c r="D410" s="111">
        <v>0</v>
      </c>
      <c r="E410" s="109">
        <v>0</v>
      </c>
      <c r="F410" s="109">
        <v>0</v>
      </c>
      <c r="G410" s="154">
        <f t="shared" si="65"/>
        <v>0</v>
      </c>
      <c r="H410" s="109">
        <v>0</v>
      </c>
      <c r="I410" s="178">
        <v>0</v>
      </c>
      <c r="J410" s="109">
        <v>0</v>
      </c>
      <c r="K410" s="215">
        <v>0</v>
      </c>
      <c r="L410" s="174">
        <f t="shared" si="66"/>
        <v>0</v>
      </c>
      <c r="M410" s="254">
        <v>0</v>
      </c>
      <c r="N410" s="177">
        <v>0</v>
      </c>
      <c r="O410" s="256">
        <f t="shared" si="57"/>
        <v>0</v>
      </c>
      <c r="P410" s="257">
        <f t="shared" si="58"/>
        <v>0</v>
      </c>
      <c r="Q410" s="109">
        <v>0</v>
      </c>
      <c r="R410" s="323">
        <v>0</v>
      </c>
      <c r="S410" s="109">
        <v>0</v>
      </c>
      <c r="T410" s="178">
        <v>0</v>
      </c>
      <c r="U410" s="109">
        <v>0</v>
      </c>
      <c r="V410" s="177">
        <v>0</v>
      </c>
      <c r="W410" s="327">
        <f t="shared" si="74"/>
        <v>0</v>
      </c>
      <c r="X410" s="195">
        <f t="shared" si="75"/>
        <v>0</v>
      </c>
      <c r="Y410" s="109">
        <f t="shared" si="76"/>
        <v>0</v>
      </c>
      <c r="Z410" s="322">
        <v>0</v>
      </c>
      <c r="AA410" s="109">
        <f t="shared" si="77"/>
        <v>0</v>
      </c>
      <c r="AB410" s="109">
        <v>0</v>
      </c>
      <c r="AC410" s="109">
        <f t="shared" si="78"/>
        <v>0</v>
      </c>
      <c r="AD410" s="322">
        <v>0</v>
      </c>
      <c r="AE410" s="195">
        <f t="shared" si="67"/>
        <v>0</v>
      </c>
    </row>
    <row r="411" spans="1:31" ht="15" customHeight="1" x14ac:dyDescent="0.25">
      <c r="A411" s="570" t="s">
        <v>276</v>
      </c>
      <c r="B411" s="573" t="s">
        <v>277</v>
      </c>
      <c r="C411" s="235" t="s">
        <v>7</v>
      </c>
      <c r="D411" s="111">
        <v>1</v>
      </c>
      <c r="E411" s="109">
        <v>0</v>
      </c>
      <c r="F411" s="109">
        <v>0</v>
      </c>
      <c r="G411" s="154">
        <f t="shared" si="65"/>
        <v>1</v>
      </c>
      <c r="H411" s="109">
        <v>0</v>
      </c>
      <c r="I411" s="178">
        <v>0</v>
      </c>
      <c r="J411" s="109">
        <v>0</v>
      </c>
      <c r="K411" s="215">
        <v>0</v>
      </c>
      <c r="L411" s="174">
        <f t="shared" si="66"/>
        <v>1</v>
      </c>
      <c r="M411" s="254">
        <v>0</v>
      </c>
      <c r="N411" s="177">
        <v>0</v>
      </c>
      <c r="O411" s="256">
        <f t="shared" si="57"/>
        <v>0</v>
      </c>
      <c r="P411" s="257">
        <f t="shared" si="58"/>
        <v>1</v>
      </c>
      <c r="Q411" s="303"/>
      <c r="R411" s="323">
        <v>0</v>
      </c>
      <c r="S411" s="303"/>
      <c r="T411" s="178">
        <v>0</v>
      </c>
      <c r="U411" s="303"/>
      <c r="V411" s="177">
        <v>0</v>
      </c>
      <c r="W411" s="327">
        <f t="shared" si="74"/>
        <v>0</v>
      </c>
      <c r="X411" s="195">
        <f t="shared" si="75"/>
        <v>1</v>
      </c>
      <c r="Y411" s="369">
        <v>0</v>
      </c>
      <c r="Z411" s="322">
        <v>0</v>
      </c>
      <c r="AA411" s="369">
        <v>0</v>
      </c>
      <c r="AB411" s="109">
        <v>0</v>
      </c>
      <c r="AC411" s="303">
        <v>0</v>
      </c>
      <c r="AD411" s="322">
        <v>0</v>
      </c>
      <c r="AE411" s="195">
        <f t="shared" si="67"/>
        <v>1</v>
      </c>
    </row>
    <row r="412" spans="1:31" x14ac:dyDescent="0.25">
      <c r="A412" s="571"/>
      <c r="B412" s="574"/>
      <c r="C412" s="236" t="s">
        <v>8</v>
      </c>
      <c r="D412" s="111">
        <v>0</v>
      </c>
      <c r="E412" s="109">
        <v>0</v>
      </c>
      <c r="F412" s="109">
        <v>0</v>
      </c>
      <c r="G412" s="154">
        <f t="shared" si="65"/>
        <v>0</v>
      </c>
      <c r="H412" s="109">
        <v>0</v>
      </c>
      <c r="I412" s="178">
        <v>0</v>
      </c>
      <c r="J412" s="109">
        <v>0</v>
      </c>
      <c r="K412" s="215">
        <v>0</v>
      </c>
      <c r="L412" s="174">
        <f t="shared" si="66"/>
        <v>0</v>
      </c>
      <c r="M412" s="254">
        <v>0</v>
      </c>
      <c r="N412" s="177">
        <v>0</v>
      </c>
      <c r="O412" s="256">
        <f t="shared" si="57"/>
        <v>0</v>
      </c>
      <c r="P412" s="257">
        <f t="shared" si="58"/>
        <v>0</v>
      </c>
      <c r="Q412" s="304"/>
      <c r="R412" s="323">
        <v>0</v>
      </c>
      <c r="S412" s="304"/>
      <c r="T412" s="178">
        <v>0</v>
      </c>
      <c r="U412" s="304"/>
      <c r="V412" s="177">
        <v>0</v>
      </c>
      <c r="W412" s="327">
        <f t="shared" si="74"/>
        <v>0</v>
      </c>
      <c r="X412" s="195">
        <f t="shared" si="75"/>
        <v>0</v>
      </c>
      <c r="Y412" s="370">
        <v>0</v>
      </c>
      <c r="Z412" s="322">
        <v>0</v>
      </c>
      <c r="AA412" s="369">
        <v>0</v>
      </c>
      <c r="AB412" s="109">
        <v>0</v>
      </c>
      <c r="AC412" s="304">
        <v>0</v>
      </c>
      <c r="AD412" s="322">
        <v>0</v>
      </c>
      <c r="AE412" s="195">
        <f t="shared" si="67"/>
        <v>0</v>
      </c>
    </row>
    <row r="413" spans="1:31" ht="15.75" thickBot="1" x14ac:dyDescent="0.3">
      <c r="A413" s="571"/>
      <c r="B413" s="575"/>
      <c r="C413" s="237" t="s">
        <v>9</v>
      </c>
      <c r="D413" s="111">
        <v>0</v>
      </c>
      <c r="E413" s="109">
        <v>0</v>
      </c>
      <c r="F413" s="109">
        <v>0</v>
      </c>
      <c r="G413" s="154">
        <f t="shared" si="65"/>
        <v>0</v>
      </c>
      <c r="H413" s="109">
        <v>0</v>
      </c>
      <c r="I413" s="178">
        <v>0</v>
      </c>
      <c r="J413" s="109">
        <v>0</v>
      </c>
      <c r="K413" s="215">
        <v>0</v>
      </c>
      <c r="L413" s="174">
        <f t="shared" si="66"/>
        <v>0</v>
      </c>
      <c r="M413" s="254">
        <v>0</v>
      </c>
      <c r="N413" s="177">
        <v>0</v>
      </c>
      <c r="O413" s="256">
        <f t="shared" si="57"/>
        <v>0</v>
      </c>
      <c r="P413" s="257">
        <f t="shared" si="58"/>
        <v>0</v>
      </c>
      <c r="Q413" s="305"/>
      <c r="R413" s="323">
        <v>0</v>
      </c>
      <c r="S413" s="305"/>
      <c r="T413" s="178">
        <v>0</v>
      </c>
      <c r="U413" s="305"/>
      <c r="V413" s="177">
        <v>0</v>
      </c>
      <c r="W413" s="327">
        <f t="shared" si="74"/>
        <v>0</v>
      </c>
      <c r="X413" s="195">
        <f t="shared" si="75"/>
        <v>0</v>
      </c>
      <c r="Y413" s="371">
        <v>0</v>
      </c>
      <c r="Z413" s="322">
        <v>0</v>
      </c>
      <c r="AA413" s="369">
        <v>0</v>
      </c>
      <c r="AB413" s="109">
        <v>0</v>
      </c>
      <c r="AC413" s="305">
        <v>0</v>
      </c>
      <c r="AD413" s="322">
        <v>0</v>
      </c>
      <c r="AE413" s="195">
        <f t="shared" si="67"/>
        <v>0</v>
      </c>
    </row>
    <row r="414" spans="1:31" ht="15" customHeight="1" x14ac:dyDescent="0.25">
      <c r="A414" s="571"/>
      <c r="B414" s="574" t="s">
        <v>278</v>
      </c>
      <c r="C414" s="236" t="s">
        <v>7</v>
      </c>
      <c r="D414" s="111">
        <v>0</v>
      </c>
      <c r="E414" s="109">
        <v>0</v>
      </c>
      <c r="F414" s="109">
        <v>0</v>
      </c>
      <c r="G414" s="154">
        <f t="shared" si="65"/>
        <v>0</v>
      </c>
      <c r="H414" s="109">
        <v>0</v>
      </c>
      <c r="I414" s="178">
        <v>0</v>
      </c>
      <c r="J414" s="109">
        <v>0</v>
      </c>
      <c r="K414" s="215">
        <v>0</v>
      </c>
      <c r="L414" s="174">
        <f t="shared" si="66"/>
        <v>0</v>
      </c>
      <c r="M414" s="254">
        <v>0</v>
      </c>
      <c r="N414" s="177">
        <v>0</v>
      </c>
      <c r="O414" s="256">
        <f t="shared" ref="O414:O477" si="79">H414+I414+J414+K414+M414+N414</f>
        <v>0</v>
      </c>
      <c r="P414" s="257">
        <f t="shared" ref="P414:P477" si="80">D414+E414+F414+H414+I414+J414+K414+M414+N414</f>
        <v>0</v>
      </c>
      <c r="Q414" s="303"/>
      <c r="R414" s="323">
        <v>0</v>
      </c>
      <c r="S414" s="303"/>
      <c r="T414" s="178">
        <v>0</v>
      </c>
      <c r="U414" s="303"/>
      <c r="V414" s="177">
        <v>0</v>
      </c>
      <c r="W414" s="327">
        <f t="shared" si="74"/>
        <v>0</v>
      </c>
      <c r="X414" s="195">
        <f t="shared" si="75"/>
        <v>0</v>
      </c>
      <c r="Y414" s="369">
        <v>0</v>
      </c>
      <c r="Z414" s="322">
        <v>0</v>
      </c>
      <c r="AA414" s="369">
        <v>0</v>
      </c>
      <c r="AB414" s="109">
        <v>0</v>
      </c>
      <c r="AC414" s="303">
        <v>0</v>
      </c>
      <c r="AD414" s="322">
        <v>0</v>
      </c>
      <c r="AE414" s="195">
        <f t="shared" si="67"/>
        <v>0</v>
      </c>
    </row>
    <row r="415" spans="1:31" x14ac:dyDescent="0.25">
      <c r="A415" s="571"/>
      <c r="B415" s="574"/>
      <c r="C415" s="236" t="s">
        <v>8</v>
      </c>
      <c r="D415" s="111">
        <v>0</v>
      </c>
      <c r="E415" s="109">
        <v>0</v>
      </c>
      <c r="F415" s="109">
        <v>0</v>
      </c>
      <c r="G415" s="154">
        <f t="shared" si="65"/>
        <v>0</v>
      </c>
      <c r="H415" s="109">
        <v>0</v>
      </c>
      <c r="I415" s="178">
        <v>0</v>
      </c>
      <c r="J415" s="109">
        <v>0</v>
      </c>
      <c r="K415" s="215">
        <v>0</v>
      </c>
      <c r="L415" s="174">
        <f t="shared" si="66"/>
        <v>0</v>
      </c>
      <c r="M415" s="254">
        <v>0</v>
      </c>
      <c r="N415" s="177">
        <v>0</v>
      </c>
      <c r="O415" s="256">
        <f t="shared" si="79"/>
        <v>0</v>
      </c>
      <c r="P415" s="257">
        <f t="shared" si="80"/>
        <v>0</v>
      </c>
      <c r="Q415" s="304"/>
      <c r="R415" s="323">
        <v>0</v>
      </c>
      <c r="S415" s="304"/>
      <c r="T415" s="178">
        <v>0</v>
      </c>
      <c r="U415" s="304"/>
      <c r="V415" s="177">
        <v>0</v>
      </c>
      <c r="W415" s="327">
        <f t="shared" si="74"/>
        <v>0</v>
      </c>
      <c r="X415" s="195">
        <f t="shared" si="75"/>
        <v>0</v>
      </c>
      <c r="Y415" s="370">
        <v>0</v>
      </c>
      <c r="Z415" s="322">
        <v>0</v>
      </c>
      <c r="AA415" s="369">
        <v>0</v>
      </c>
      <c r="AB415" s="109">
        <v>0</v>
      </c>
      <c r="AC415" s="304">
        <v>0</v>
      </c>
      <c r="AD415" s="322">
        <v>0</v>
      </c>
      <c r="AE415" s="195">
        <f t="shared" si="67"/>
        <v>0</v>
      </c>
    </row>
    <row r="416" spans="1:31" ht="15.75" thickBot="1" x14ac:dyDescent="0.3">
      <c r="A416" s="571"/>
      <c r="B416" s="575"/>
      <c r="C416" s="237" t="s">
        <v>9</v>
      </c>
      <c r="D416" s="111">
        <v>0</v>
      </c>
      <c r="E416" s="109">
        <v>0</v>
      </c>
      <c r="F416" s="109">
        <v>0</v>
      </c>
      <c r="G416" s="154">
        <f t="shared" si="65"/>
        <v>0</v>
      </c>
      <c r="H416" s="109">
        <v>0</v>
      </c>
      <c r="I416" s="178">
        <v>0</v>
      </c>
      <c r="J416" s="109">
        <v>0</v>
      </c>
      <c r="K416" s="215">
        <v>0</v>
      </c>
      <c r="L416" s="174">
        <f t="shared" si="66"/>
        <v>0</v>
      </c>
      <c r="M416" s="254">
        <v>0</v>
      </c>
      <c r="N416" s="177">
        <v>0</v>
      </c>
      <c r="O416" s="256">
        <f t="shared" si="79"/>
        <v>0</v>
      </c>
      <c r="P416" s="257">
        <f t="shared" si="80"/>
        <v>0</v>
      </c>
      <c r="Q416" s="305"/>
      <c r="R416" s="323">
        <v>0</v>
      </c>
      <c r="S416" s="305"/>
      <c r="T416" s="178">
        <v>0</v>
      </c>
      <c r="U416" s="305"/>
      <c r="V416" s="177">
        <v>0</v>
      </c>
      <c r="W416" s="327">
        <f t="shared" si="74"/>
        <v>0</v>
      </c>
      <c r="X416" s="195">
        <f t="shared" si="75"/>
        <v>0</v>
      </c>
      <c r="Y416" s="371">
        <v>0</v>
      </c>
      <c r="Z416" s="322">
        <v>0</v>
      </c>
      <c r="AA416" s="369">
        <v>0</v>
      </c>
      <c r="AB416" s="109">
        <v>0</v>
      </c>
      <c r="AC416" s="305">
        <v>0</v>
      </c>
      <c r="AD416" s="322">
        <v>0</v>
      </c>
      <c r="AE416" s="195">
        <f t="shared" si="67"/>
        <v>0</v>
      </c>
    </row>
    <row r="417" spans="1:31" ht="15" customHeight="1" x14ac:dyDescent="0.25">
      <c r="A417" s="571"/>
      <c r="B417" s="550" t="s">
        <v>279</v>
      </c>
      <c r="C417" s="35" t="s">
        <v>7</v>
      </c>
      <c r="D417" s="111">
        <v>0</v>
      </c>
      <c r="E417" s="109">
        <v>0</v>
      </c>
      <c r="F417" s="109">
        <v>0</v>
      </c>
      <c r="G417" s="154">
        <f t="shared" si="65"/>
        <v>0</v>
      </c>
      <c r="H417" s="109">
        <v>0</v>
      </c>
      <c r="I417" s="178">
        <v>0</v>
      </c>
      <c r="J417" s="109">
        <v>0</v>
      </c>
      <c r="K417" s="215">
        <v>0</v>
      </c>
      <c r="L417" s="174">
        <f t="shared" si="66"/>
        <v>0</v>
      </c>
      <c r="M417" s="254">
        <v>0</v>
      </c>
      <c r="N417" s="177">
        <v>0</v>
      </c>
      <c r="O417" s="256">
        <f t="shared" si="79"/>
        <v>0</v>
      </c>
      <c r="P417" s="257">
        <f t="shared" si="80"/>
        <v>0</v>
      </c>
      <c r="Q417" s="303"/>
      <c r="R417" s="323">
        <v>0</v>
      </c>
      <c r="S417" s="303"/>
      <c r="T417" s="178">
        <v>0</v>
      </c>
      <c r="U417" s="303"/>
      <c r="V417" s="177">
        <v>0</v>
      </c>
      <c r="W417" s="327">
        <f t="shared" si="74"/>
        <v>0</v>
      </c>
      <c r="X417" s="195">
        <f t="shared" si="75"/>
        <v>0</v>
      </c>
      <c r="Y417" s="295">
        <v>0</v>
      </c>
      <c r="Z417" s="322">
        <v>0</v>
      </c>
      <c r="AA417" s="369">
        <v>0</v>
      </c>
      <c r="AB417" s="109">
        <v>0</v>
      </c>
      <c r="AC417" s="446">
        <v>0</v>
      </c>
      <c r="AD417" s="322">
        <v>0</v>
      </c>
      <c r="AE417" s="195">
        <f t="shared" si="67"/>
        <v>0</v>
      </c>
    </row>
    <row r="418" spans="1:31" x14ac:dyDescent="0.25">
      <c r="A418" s="571"/>
      <c r="B418" s="550"/>
      <c r="C418" s="35" t="s">
        <v>8</v>
      </c>
      <c r="D418" s="111">
        <v>0</v>
      </c>
      <c r="E418" s="109">
        <v>0</v>
      </c>
      <c r="F418" s="109">
        <v>0</v>
      </c>
      <c r="G418" s="154">
        <f t="shared" si="65"/>
        <v>0</v>
      </c>
      <c r="H418" s="109">
        <v>0</v>
      </c>
      <c r="I418" s="178">
        <v>0</v>
      </c>
      <c r="J418" s="109">
        <v>0</v>
      </c>
      <c r="K418" s="215">
        <v>0</v>
      </c>
      <c r="L418" s="174">
        <f t="shared" si="66"/>
        <v>0</v>
      </c>
      <c r="M418" s="254">
        <v>0</v>
      </c>
      <c r="N418" s="177">
        <v>0</v>
      </c>
      <c r="O418" s="256">
        <f t="shared" si="79"/>
        <v>0</v>
      </c>
      <c r="P418" s="257">
        <f t="shared" si="80"/>
        <v>0</v>
      </c>
      <c r="Q418" s="304"/>
      <c r="R418" s="323">
        <v>0</v>
      </c>
      <c r="S418" s="304"/>
      <c r="T418" s="178">
        <v>0</v>
      </c>
      <c r="U418" s="304"/>
      <c r="V418" s="177">
        <v>0</v>
      </c>
      <c r="W418" s="327">
        <f t="shared" si="74"/>
        <v>0</v>
      </c>
      <c r="X418" s="195">
        <f t="shared" si="75"/>
        <v>0</v>
      </c>
      <c r="Y418" s="296">
        <v>0</v>
      </c>
      <c r="Z418" s="322">
        <v>0</v>
      </c>
      <c r="AA418" s="369">
        <v>0</v>
      </c>
      <c r="AB418" s="109">
        <v>0</v>
      </c>
      <c r="AC418" s="447">
        <v>0</v>
      </c>
      <c r="AD418" s="322">
        <v>0</v>
      </c>
      <c r="AE418" s="195">
        <f t="shared" si="67"/>
        <v>0</v>
      </c>
    </row>
    <row r="419" spans="1:31" ht="15.75" thickBot="1" x14ac:dyDescent="0.3">
      <c r="A419" s="571"/>
      <c r="B419" s="576"/>
      <c r="C419" s="36" t="s">
        <v>9</v>
      </c>
      <c r="D419" s="242">
        <v>0</v>
      </c>
      <c r="E419" s="197">
        <v>0</v>
      </c>
      <c r="F419" s="197">
        <v>0</v>
      </c>
      <c r="G419" s="239">
        <f t="shared" si="65"/>
        <v>0</v>
      </c>
      <c r="H419" s="197">
        <v>0</v>
      </c>
      <c r="I419" s="196">
        <v>0</v>
      </c>
      <c r="J419" s="197">
        <v>0</v>
      </c>
      <c r="K419" s="215">
        <v>0</v>
      </c>
      <c r="L419" s="174">
        <f t="shared" si="66"/>
        <v>0</v>
      </c>
      <c r="M419" s="254">
        <v>0</v>
      </c>
      <c r="N419" s="177">
        <v>0</v>
      </c>
      <c r="O419" s="256">
        <f t="shared" si="79"/>
        <v>0</v>
      </c>
      <c r="P419" s="257">
        <f t="shared" si="80"/>
        <v>0</v>
      </c>
      <c r="Q419" s="305"/>
      <c r="R419" s="323">
        <v>0</v>
      </c>
      <c r="S419" s="305"/>
      <c r="T419" s="178">
        <v>0</v>
      </c>
      <c r="U419" s="305"/>
      <c r="V419" s="177">
        <v>0</v>
      </c>
      <c r="W419" s="327">
        <f t="shared" si="74"/>
        <v>0</v>
      </c>
      <c r="X419" s="195">
        <f t="shared" si="75"/>
        <v>0</v>
      </c>
      <c r="Y419" s="297">
        <v>0</v>
      </c>
      <c r="Z419" s="322">
        <v>0</v>
      </c>
      <c r="AA419" s="369">
        <v>0</v>
      </c>
      <c r="AB419" s="109">
        <v>0</v>
      </c>
      <c r="AC419" s="448">
        <v>0</v>
      </c>
      <c r="AD419" s="322">
        <v>0</v>
      </c>
      <c r="AE419" s="195">
        <f t="shared" si="67"/>
        <v>0</v>
      </c>
    </row>
    <row r="420" spans="1:31" x14ac:dyDescent="0.25">
      <c r="A420" s="571"/>
      <c r="B420" s="514" t="s">
        <v>768</v>
      </c>
      <c r="C420" s="35" t="s">
        <v>7</v>
      </c>
      <c r="D420" s="111"/>
      <c r="E420" s="109"/>
      <c r="F420" s="109"/>
      <c r="G420" s="223"/>
      <c r="H420" s="109"/>
      <c r="I420" s="178"/>
      <c r="J420" s="109"/>
      <c r="K420" s="215"/>
      <c r="L420" s="227"/>
      <c r="M420" s="254">
        <v>0</v>
      </c>
      <c r="N420" s="177">
        <v>0</v>
      </c>
      <c r="O420" s="256">
        <f t="shared" si="79"/>
        <v>0</v>
      </c>
      <c r="P420" s="257">
        <f t="shared" si="80"/>
        <v>0</v>
      </c>
      <c r="Q420" s="295">
        <v>0</v>
      </c>
      <c r="R420" s="323">
        <v>0</v>
      </c>
      <c r="S420" s="295">
        <v>0</v>
      </c>
      <c r="T420" s="178">
        <v>0</v>
      </c>
      <c r="U420" s="295">
        <v>0</v>
      </c>
      <c r="V420" s="177">
        <v>0</v>
      </c>
      <c r="W420" s="327">
        <f t="shared" si="74"/>
        <v>0</v>
      </c>
      <c r="X420" s="195">
        <f t="shared" si="75"/>
        <v>0</v>
      </c>
      <c r="Y420" s="295">
        <v>0</v>
      </c>
      <c r="Z420" s="322">
        <v>0</v>
      </c>
      <c r="AA420" s="369">
        <v>0</v>
      </c>
      <c r="AB420" s="109">
        <v>0</v>
      </c>
      <c r="AC420" s="295">
        <v>0</v>
      </c>
      <c r="AD420" s="322">
        <v>0</v>
      </c>
      <c r="AE420" s="195">
        <f t="shared" si="67"/>
        <v>0</v>
      </c>
    </row>
    <row r="421" spans="1:31" x14ac:dyDescent="0.25">
      <c r="A421" s="571"/>
      <c r="B421" s="514"/>
      <c r="C421" s="35" t="s">
        <v>8</v>
      </c>
      <c r="D421" s="111"/>
      <c r="E421" s="109"/>
      <c r="F421" s="109"/>
      <c r="G421" s="223"/>
      <c r="H421" s="109"/>
      <c r="I421" s="178"/>
      <c r="J421" s="109"/>
      <c r="K421" s="215"/>
      <c r="L421" s="227"/>
      <c r="M421" s="254">
        <v>0</v>
      </c>
      <c r="N421" s="177">
        <v>0</v>
      </c>
      <c r="O421" s="256">
        <f t="shared" si="79"/>
        <v>0</v>
      </c>
      <c r="P421" s="257">
        <f t="shared" si="80"/>
        <v>0</v>
      </c>
      <c r="Q421" s="296">
        <v>0</v>
      </c>
      <c r="R421" s="323">
        <v>0</v>
      </c>
      <c r="S421" s="296">
        <v>0</v>
      </c>
      <c r="T421" s="178">
        <v>0</v>
      </c>
      <c r="U421" s="296"/>
      <c r="V421" s="177">
        <v>0</v>
      </c>
      <c r="W421" s="327">
        <f t="shared" si="74"/>
        <v>0</v>
      </c>
      <c r="X421" s="195">
        <f t="shared" si="75"/>
        <v>0</v>
      </c>
      <c r="Y421" s="296">
        <v>0</v>
      </c>
      <c r="Z421" s="322">
        <v>0</v>
      </c>
      <c r="AA421" s="369">
        <v>0</v>
      </c>
      <c r="AB421" s="109">
        <v>0</v>
      </c>
      <c r="AC421" s="296">
        <v>0</v>
      </c>
      <c r="AD421" s="322">
        <v>0</v>
      </c>
      <c r="AE421" s="195">
        <f t="shared" si="67"/>
        <v>0</v>
      </c>
    </row>
    <row r="422" spans="1:31" ht="15.75" thickBot="1" x14ac:dyDescent="0.3">
      <c r="A422" s="571"/>
      <c r="B422" s="537"/>
      <c r="C422" s="36" t="s">
        <v>9</v>
      </c>
      <c r="D422" s="111"/>
      <c r="E422" s="109"/>
      <c r="F422" s="109"/>
      <c r="G422" s="223"/>
      <c r="H422" s="109"/>
      <c r="I422" s="178"/>
      <c r="J422" s="109"/>
      <c r="K422" s="215"/>
      <c r="L422" s="227"/>
      <c r="M422" s="254">
        <v>0</v>
      </c>
      <c r="N422" s="177">
        <v>0</v>
      </c>
      <c r="O422" s="256">
        <f t="shared" si="79"/>
        <v>0</v>
      </c>
      <c r="P422" s="257">
        <f t="shared" si="80"/>
        <v>0</v>
      </c>
      <c r="Q422" s="297">
        <v>0</v>
      </c>
      <c r="R422" s="323">
        <v>0</v>
      </c>
      <c r="S422" s="297">
        <v>0</v>
      </c>
      <c r="T422" s="178">
        <v>0</v>
      </c>
      <c r="U422" s="297"/>
      <c r="V422" s="177">
        <v>0</v>
      </c>
      <c r="W422" s="327">
        <f t="shared" si="74"/>
        <v>0</v>
      </c>
      <c r="X422" s="195">
        <f t="shared" si="75"/>
        <v>0</v>
      </c>
      <c r="Y422" s="297">
        <v>0</v>
      </c>
      <c r="Z422" s="322">
        <v>0</v>
      </c>
      <c r="AA422" s="369">
        <v>0</v>
      </c>
      <c r="AB422" s="109">
        <v>0</v>
      </c>
      <c r="AC422" s="297">
        <v>0</v>
      </c>
      <c r="AD422" s="322">
        <v>0</v>
      </c>
      <c r="AE422" s="195">
        <f t="shared" si="67"/>
        <v>0</v>
      </c>
    </row>
    <row r="423" spans="1:31" x14ac:dyDescent="0.25">
      <c r="A423" s="571"/>
      <c r="B423" s="534" t="s">
        <v>280</v>
      </c>
      <c r="C423" s="534"/>
      <c r="D423" s="111">
        <v>1</v>
      </c>
      <c r="E423" s="109">
        <v>0</v>
      </c>
      <c r="F423" s="109">
        <v>0</v>
      </c>
      <c r="G423" s="223">
        <f t="shared" si="65"/>
        <v>1</v>
      </c>
      <c r="H423" s="109">
        <v>0</v>
      </c>
      <c r="I423" s="178">
        <v>0</v>
      </c>
      <c r="J423" s="109">
        <v>0</v>
      </c>
      <c r="K423" s="215">
        <v>0</v>
      </c>
      <c r="L423" s="174">
        <f t="shared" si="66"/>
        <v>1</v>
      </c>
      <c r="M423" s="254">
        <v>0</v>
      </c>
      <c r="N423" s="177">
        <v>0</v>
      </c>
      <c r="O423" s="256">
        <f t="shared" si="79"/>
        <v>0</v>
      </c>
      <c r="P423" s="257">
        <f t="shared" si="80"/>
        <v>1</v>
      </c>
      <c r="Q423" s="199">
        <v>0</v>
      </c>
      <c r="R423" s="323">
        <v>0</v>
      </c>
      <c r="S423" s="199">
        <v>0</v>
      </c>
      <c r="T423" s="178">
        <v>0</v>
      </c>
      <c r="U423" s="199">
        <v>0</v>
      </c>
      <c r="V423" s="177">
        <v>0</v>
      </c>
      <c r="W423" s="327">
        <f t="shared" si="74"/>
        <v>0</v>
      </c>
      <c r="X423" s="195">
        <f t="shared" si="75"/>
        <v>1</v>
      </c>
      <c r="Y423" s="199">
        <f t="shared" ref="Y423:Y425" si="81">Y411+Y414+Y417+Y420</f>
        <v>0</v>
      </c>
      <c r="Z423" s="322">
        <v>0</v>
      </c>
      <c r="AA423" s="199">
        <f t="shared" ref="AA423:AA425" si="82">AA411+AA414+AA417+AA420</f>
        <v>0</v>
      </c>
      <c r="AB423" s="109">
        <v>0</v>
      </c>
      <c r="AC423" s="199">
        <f t="shared" ref="AC423:AC425" si="83">AC411+AC414+AC417+AC420</f>
        <v>0</v>
      </c>
      <c r="AD423" s="322">
        <v>0</v>
      </c>
      <c r="AE423" s="195">
        <f t="shared" si="67"/>
        <v>1</v>
      </c>
    </row>
    <row r="424" spans="1:31" x14ac:dyDescent="0.25">
      <c r="A424" s="571"/>
      <c r="B424" s="535" t="s">
        <v>281</v>
      </c>
      <c r="C424" s="535"/>
      <c r="D424" s="111">
        <v>0</v>
      </c>
      <c r="E424" s="109">
        <v>0</v>
      </c>
      <c r="F424" s="109">
        <v>0</v>
      </c>
      <c r="G424" s="154">
        <f t="shared" si="65"/>
        <v>0</v>
      </c>
      <c r="H424" s="109">
        <v>0</v>
      </c>
      <c r="I424" s="178">
        <v>0</v>
      </c>
      <c r="J424" s="109">
        <v>0</v>
      </c>
      <c r="K424" s="215">
        <v>0</v>
      </c>
      <c r="L424" s="174">
        <f t="shared" si="66"/>
        <v>0</v>
      </c>
      <c r="M424" s="254">
        <v>0</v>
      </c>
      <c r="N424" s="177">
        <v>0</v>
      </c>
      <c r="O424" s="256">
        <f t="shared" si="79"/>
        <v>0</v>
      </c>
      <c r="P424" s="257">
        <f t="shared" si="80"/>
        <v>0</v>
      </c>
      <c r="Q424" s="199">
        <v>0</v>
      </c>
      <c r="R424" s="323">
        <v>0</v>
      </c>
      <c r="S424" s="199">
        <v>0</v>
      </c>
      <c r="T424" s="178">
        <v>0</v>
      </c>
      <c r="U424" s="199">
        <v>0</v>
      </c>
      <c r="V424" s="177">
        <v>0</v>
      </c>
      <c r="W424" s="327">
        <f t="shared" si="74"/>
        <v>0</v>
      </c>
      <c r="X424" s="195">
        <f t="shared" si="75"/>
        <v>0</v>
      </c>
      <c r="Y424" s="199">
        <f t="shared" si="81"/>
        <v>0</v>
      </c>
      <c r="Z424" s="322">
        <v>0</v>
      </c>
      <c r="AA424" s="199">
        <f t="shared" si="82"/>
        <v>0</v>
      </c>
      <c r="AB424" s="109">
        <v>0</v>
      </c>
      <c r="AC424" s="199">
        <f t="shared" si="83"/>
        <v>0</v>
      </c>
      <c r="AD424" s="322">
        <v>0</v>
      </c>
      <c r="AE424" s="195">
        <f t="shared" si="67"/>
        <v>0</v>
      </c>
    </row>
    <row r="425" spans="1:31" ht="15.75" thickBot="1" x14ac:dyDescent="0.3">
      <c r="A425" s="572"/>
      <c r="B425" s="536" t="s">
        <v>282</v>
      </c>
      <c r="C425" s="536"/>
      <c r="D425" s="201">
        <v>0</v>
      </c>
      <c r="E425" s="202">
        <v>0</v>
      </c>
      <c r="F425" s="202">
        <v>0</v>
      </c>
      <c r="G425" s="203">
        <f t="shared" si="65"/>
        <v>0</v>
      </c>
      <c r="H425" s="202">
        <v>0</v>
      </c>
      <c r="I425" s="204">
        <v>0</v>
      </c>
      <c r="J425" s="202">
        <v>0</v>
      </c>
      <c r="K425" s="215">
        <v>0</v>
      </c>
      <c r="L425" s="174">
        <f t="shared" si="66"/>
        <v>0</v>
      </c>
      <c r="M425" s="254">
        <v>0</v>
      </c>
      <c r="N425" s="177">
        <v>0</v>
      </c>
      <c r="O425" s="256">
        <f t="shared" si="79"/>
        <v>0</v>
      </c>
      <c r="P425" s="257">
        <f t="shared" si="80"/>
        <v>0</v>
      </c>
      <c r="Q425" s="199">
        <v>0</v>
      </c>
      <c r="R425" s="323">
        <v>0</v>
      </c>
      <c r="S425" s="199">
        <v>0</v>
      </c>
      <c r="T425" s="178">
        <v>0</v>
      </c>
      <c r="U425" s="199">
        <v>0</v>
      </c>
      <c r="V425" s="177">
        <v>0</v>
      </c>
      <c r="W425" s="327">
        <f t="shared" si="74"/>
        <v>0</v>
      </c>
      <c r="X425" s="195">
        <f t="shared" si="75"/>
        <v>0</v>
      </c>
      <c r="Y425" s="199">
        <f t="shared" si="81"/>
        <v>0</v>
      </c>
      <c r="Z425" s="322">
        <v>0</v>
      </c>
      <c r="AA425" s="199">
        <f t="shared" si="82"/>
        <v>0</v>
      </c>
      <c r="AB425" s="109">
        <v>0</v>
      </c>
      <c r="AC425" s="199">
        <f t="shared" si="83"/>
        <v>0</v>
      </c>
      <c r="AD425" s="322">
        <v>0</v>
      </c>
      <c r="AE425" s="195">
        <f t="shared" si="67"/>
        <v>0</v>
      </c>
    </row>
    <row r="426" spans="1:31" x14ac:dyDescent="0.25">
      <c r="A426" s="570" t="s">
        <v>283</v>
      </c>
      <c r="B426" s="577" t="s">
        <v>284</v>
      </c>
      <c r="C426" s="37" t="s">
        <v>7</v>
      </c>
      <c r="D426" s="198">
        <v>0</v>
      </c>
      <c r="E426" s="199">
        <v>0</v>
      </c>
      <c r="F426" s="199">
        <v>0</v>
      </c>
      <c r="G426" s="155">
        <f t="shared" si="65"/>
        <v>0</v>
      </c>
      <c r="H426" s="199">
        <v>0</v>
      </c>
      <c r="I426" s="200">
        <v>0</v>
      </c>
      <c r="J426" s="199">
        <v>0</v>
      </c>
      <c r="K426" s="215">
        <v>0</v>
      </c>
      <c r="L426" s="174">
        <f t="shared" si="66"/>
        <v>0</v>
      </c>
      <c r="M426" s="254">
        <v>0</v>
      </c>
      <c r="N426" s="177">
        <v>0</v>
      </c>
      <c r="O426" s="256">
        <f t="shared" si="79"/>
        <v>0</v>
      </c>
      <c r="P426" s="257">
        <f t="shared" si="80"/>
        <v>0</v>
      </c>
      <c r="Q426" s="295">
        <v>0</v>
      </c>
      <c r="R426" s="323">
        <v>0</v>
      </c>
      <c r="S426" s="295">
        <v>0</v>
      </c>
      <c r="T426" s="178">
        <v>0</v>
      </c>
      <c r="U426" s="295">
        <v>0</v>
      </c>
      <c r="V426" s="177">
        <v>0</v>
      </c>
      <c r="W426" s="327">
        <f t="shared" si="74"/>
        <v>0</v>
      </c>
      <c r="X426" s="195">
        <f t="shared" si="75"/>
        <v>0</v>
      </c>
      <c r="Y426" s="295">
        <v>0</v>
      </c>
      <c r="Z426" s="322">
        <v>0</v>
      </c>
      <c r="AA426" s="295">
        <v>0</v>
      </c>
      <c r="AB426" s="109">
        <v>0</v>
      </c>
      <c r="AC426" s="295">
        <v>0</v>
      </c>
      <c r="AD426" s="322">
        <v>0</v>
      </c>
      <c r="AE426" s="195">
        <f t="shared" si="67"/>
        <v>0</v>
      </c>
    </row>
    <row r="427" spans="1:31" x14ac:dyDescent="0.25">
      <c r="A427" s="571"/>
      <c r="B427" s="489"/>
      <c r="C427" s="18" t="s">
        <v>8</v>
      </c>
      <c r="D427" s="111">
        <v>0</v>
      </c>
      <c r="E427" s="109">
        <v>0</v>
      </c>
      <c r="F427" s="109">
        <v>0</v>
      </c>
      <c r="G427" s="154">
        <f t="shared" si="65"/>
        <v>0</v>
      </c>
      <c r="H427" s="109">
        <v>0</v>
      </c>
      <c r="I427" s="178">
        <v>0</v>
      </c>
      <c r="J427" s="109">
        <v>0</v>
      </c>
      <c r="K427" s="215">
        <v>0</v>
      </c>
      <c r="L427" s="174">
        <f t="shared" si="66"/>
        <v>0</v>
      </c>
      <c r="M427" s="254">
        <v>0</v>
      </c>
      <c r="N427" s="177">
        <v>0</v>
      </c>
      <c r="O427" s="256">
        <f t="shared" si="79"/>
        <v>0</v>
      </c>
      <c r="P427" s="257">
        <f t="shared" si="80"/>
        <v>0</v>
      </c>
      <c r="Q427" s="296">
        <v>0</v>
      </c>
      <c r="R427" s="323">
        <v>0</v>
      </c>
      <c r="S427" s="296">
        <v>0</v>
      </c>
      <c r="T427" s="178">
        <v>0</v>
      </c>
      <c r="U427" s="296"/>
      <c r="V427" s="177">
        <v>0</v>
      </c>
      <c r="W427" s="327">
        <f t="shared" si="74"/>
        <v>0</v>
      </c>
      <c r="X427" s="195">
        <f t="shared" si="75"/>
        <v>0</v>
      </c>
      <c r="Y427" s="296">
        <v>0</v>
      </c>
      <c r="Z427" s="322">
        <v>0</v>
      </c>
      <c r="AA427" s="296">
        <v>0</v>
      </c>
      <c r="AB427" s="109">
        <v>0</v>
      </c>
      <c r="AC427" s="296">
        <v>0</v>
      </c>
      <c r="AD427" s="322">
        <v>0</v>
      </c>
      <c r="AE427" s="195">
        <f t="shared" si="67"/>
        <v>0</v>
      </c>
    </row>
    <row r="428" spans="1:31" ht="15.75" thickBot="1" x14ac:dyDescent="0.3">
      <c r="A428" s="571"/>
      <c r="B428" s="533"/>
      <c r="C428" s="19" t="s">
        <v>9</v>
      </c>
      <c r="D428" s="111">
        <v>0</v>
      </c>
      <c r="E428" s="109">
        <v>0</v>
      </c>
      <c r="F428" s="109">
        <v>0</v>
      </c>
      <c r="G428" s="154">
        <f t="shared" si="65"/>
        <v>0</v>
      </c>
      <c r="H428" s="109">
        <v>0</v>
      </c>
      <c r="I428" s="178">
        <v>0</v>
      </c>
      <c r="J428" s="109">
        <v>0</v>
      </c>
      <c r="K428" s="215">
        <v>0</v>
      </c>
      <c r="L428" s="174">
        <f t="shared" si="66"/>
        <v>0</v>
      </c>
      <c r="M428" s="254">
        <v>0</v>
      </c>
      <c r="N428" s="177">
        <v>0</v>
      </c>
      <c r="O428" s="256">
        <f t="shared" si="79"/>
        <v>0</v>
      </c>
      <c r="P428" s="257">
        <f t="shared" si="80"/>
        <v>0</v>
      </c>
      <c r="Q428" s="297">
        <v>0</v>
      </c>
      <c r="R428" s="323">
        <v>0</v>
      </c>
      <c r="S428" s="297">
        <v>0</v>
      </c>
      <c r="T428" s="178">
        <v>0</v>
      </c>
      <c r="U428" s="297"/>
      <c r="V428" s="177">
        <v>0</v>
      </c>
      <c r="W428" s="327">
        <f t="shared" si="74"/>
        <v>0</v>
      </c>
      <c r="X428" s="195">
        <f t="shared" si="75"/>
        <v>0</v>
      </c>
      <c r="Y428" s="297">
        <v>0</v>
      </c>
      <c r="Z428" s="322">
        <v>0</v>
      </c>
      <c r="AA428" s="297">
        <v>0</v>
      </c>
      <c r="AB428" s="109">
        <v>0</v>
      </c>
      <c r="AC428" s="297">
        <v>0</v>
      </c>
      <c r="AD428" s="322">
        <v>0</v>
      </c>
      <c r="AE428" s="195">
        <f t="shared" si="67"/>
        <v>0</v>
      </c>
    </row>
    <row r="429" spans="1:31" x14ac:dyDescent="0.25">
      <c r="A429" s="571"/>
      <c r="B429" s="489" t="s">
        <v>285</v>
      </c>
      <c r="C429" s="8" t="s">
        <v>7</v>
      </c>
      <c r="D429" s="111">
        <v>0</v>
      </c>
      <c r="E429" s="109">
        <v>0</v>
      </c>
      <c r="F429" s="109">
        <v>0</v>
      </c>
      <c r="G429" s="154">
        <f t="shared" si="65"/>
        <v>0</v>
      </c>
      <c r="H429" s="109">
        <v>0</v>
      </c>
      <c r="I429" s="178">
        <v>0</v>
      </c>
      <c r="J429" s="109">
        <v>0</v>
      </c>
      <c r="K429" s="215">
        <v>0</v>
      </c>
      <c r="L429" s="174">
        <f t="shared" si="66"/>
        <v>0</v>
      </c>
      <c r="M429" s="254">
        <v>0</v>
      </c>
      <c r="N429" s="177">
        <v>0</v>
      </c>
      <c r="O429" s="256">
        <f t="shared" si="79"/>
        <v>0</v>
      </c>
      <c r="P429" s="257">
        <f t="shared" si="80"/>
        <v>0</v>
      </c>
      <c r="Q429" s="290">
        <v>0</v>
      </c>
      <c r="R429" s="323">
        <v>0</v>
      </c>
      <c r="S429" s="290">
        <v>0</v>
      </c>
      <c r="T429" s="178">
        <v>0</v>
      </c>
      <c r="U429" s="290">
        <v>0</v>
      </c>
      <c r="V429" s="177">
        <v>0</v>
      </c>
      <c r="W429" s="327">
        <f t="shared" si="74"/>
        <v>0</v>
      </c>
      <c r="X429" s="195">
        <f t="shared" si="75"/>
        <v>0</v>
      </c>
      <c r="Y429" s="290">
        <v>0</v>
      </c>
      <c r="Z429" s="322">
        <v>0</v>
      </c>
      <c r="AA429" s="290">
        <v>1</v>
      </c>
      <c r="AB429" s="109">
        <v>0</v>
      </c>
      <c r="AC429" s="290">
        <v>1</v>
      </c>
      <c r="AD429" s="322">
        <v>0</v>
      </c>
      <c r="AE429" s="195">
        <f t="shared" si="67"/>
        <v>2</v>
      </c>
    </row>
    <row r="430" spans="1:31" x14ac:dyDescent="0.25">
      <c r="A430" s="571"/>
      <c r="B430" s="489"/>
      <c r="C430" s="18" t="s">
        <v>8</v>
      </c>
      <c r="D430" s="111">
        <v>0</v>
      </c>
      <c r="E430" s="109">
        <v>0</v>
      </c>
      <c r="F430" s="109">
        <v>1</v>
      </c>
      <c r="G430" s="154">
        <f t="shared" si="65"/>
        <v>1</v>
      </c>
      <c r="H430" s="109">
        <v>0</v>
      </c>
      <c r="I430" s="178">
        <v>0</v>
      </c>
      <c r="J430" s="109">
        <v>0</v>
      </c>
      <c r="K430" s="215">
        <v>0</v>
      </c>
      <c r="L430" s="174">
        <f t="shared" si="66"/>
        <v>1</v>
      </c>
      <c r="M430" s="254">
        <v>0</v>
      </c>
      <c r="N430" s="177">
        <v>0</v>
      </c>
      <c r="O430" s="256">
        <f t="shared" si="79"/>
        <v>0</v>
      </c>
      <c r="P430" s="257">
        <f t="shared" si="80"/>
        <v>1</v>
      </c>
      <c r="Q430" s="290">
        <v>0</v>
      </c>
      <c r="R430" s="323">
        <v>0</v>
      </c>
      <c r="S430" s="290">
        <v>0</v>
      </c>
      <c r="T430" s="178">
        <v>0</v>
      </c>
      <c r="U430" s="290"/>
      <c r="V430" s="177">
        <v>0</v>
      </c>
      <c r="W430" s="327">
        <f t="shared" si="74"/>
        <v>0</v>
      </c>
      <c r="X430" s="195">
        <f t="shared" si="75"/>
        <v>1</v>
      </c>
      <c r="Y430" s="290">
        <v>0</v>
      </c>
      <c r="Z430" s="322">
        <v>0</v>
      </c>
      <c r="AA430" s="290">
        <v>0</v>
      </c>
      <c r="AB430" s="109">
        <v>0</v>
      </c>
      <c r="AC430" s="290">
        <v>0</v>
      </c>
      <c r="AD430" s="322">
        <v>0</v>
      </c>
      <c r="AE430" s="195">
        <f t="shared" si="67"/>
        <v>1</v>
      </c>
    </row>
    <row r="431" spans="1:31" ht="15.75" thickBot="1" x14ac:dyDescent="0.3">
      <c r="A431" s="571"/>
      <c r="B431" s="533"/>
      <c r="C431" s="19" t="s">
        <v>9</v>
      </c>
      <c r="D431" s="111">
        <v>0</v>
      </c>
      <c r="E431" s="109">
        <v>0</v>
      </c>
      <c r="F431" s="109">
        <v>0</v>
      </c>
      <c r="G431" s="154">
        <f t="shared" si="65"/>
        <v>0</v>
      </c>
      <c r="H431" s="109">
        <v>0</v>
      </c>
      <c r="I431" s="178">
        <v>0</v>
      </c>
      <c r="J431" s="109">
        <v>0</v>
      </c>
      <c r="K431" s="215">
        <v>0</v>
      </c>
      <c r="L431" s="174">
        <f t="shared" si="66"/>
        <v>0</v>
      </c>
      <c r="M431" s="254">
        <v>0</v>
      </c>
      <c r="N431" s="177">
        <v>0</v>
      </c>
      <c r="O431" s="256">
        <f t="shared" si="79"/>
        <v>0</v>
      </c>
      <c r="P431" s="257">
        <f t="shared" si="80"/>
        <v>0</v>
      </c>
      <c r="Q431" s="301">
        <v>0</v>
      </c>
      <c r="R431" s="323">
        <v>0</v>
      </c>
      <c r="S431" s="301">
        <v>0</v>
      </c>
      <c r="T431" s="178">
        <v>0</v>
      </c>
      <c r="U431" s="301"/>
      <c r="V431" s="177">
        <v>0</v>
      </c>
      <c r="W431" s="327">
        <f t="shared" si="74"/>
        <v>0</v>
      </c>
      <c r="X431" s="195">
        <f t="shared" si="75"/>
        <v>0</v>
      </c>
      <c r="Y431" s="301">
        <v>0</v>
      </c>
      <c r="Z431" s="322">
        <v>0</v>
      </c>
      <c r="AA431" s="301">
        <v>0</v>
      </c>
      <c r="AB431" s="109">
        <v>0</v>
      </c>
      <c r="AC431" s="301">
        <v>0</v>
      </c>
      <c r="AD431" s="322">
        <v>0</v>
      </c>
      <c r="AE431" s="195">
        <f t="shared" si="67"/>
        <v>0</v>
      </c>
    </row>
    <row r="432" spans="1:31" x14ac:dyDescent="0.25">
      <c r="A432" s="571"/>
      <c r="B432" s="489" t="s">
        <v>286</v>
      </c>
      <c r="C432" s="8" t="s">
        <v>7</v>
      </c>
      <c r="D432" s="111">
        <v>0</v>
      </c>
      <c r="E432" s="109">
        <v>0</v>
      </c>
      <c r="F432" s="109">
        <v>0</v>
      </c>
      <c r="G432" s="154">
        <f t="shared" si="65"/>
        <v>0</v>
      </c>
      <c r="H432" s="109">
        <v>0</v>
      </c>
      <c r="I432" s="178">
        <v>0</v>
      </c>
      <c r="J432" s="109">
        <v>0</v>
      </c>
      <c r="K432" s="215">
        <v>0</v>
      </c>
      <c r="L432" s="174">
        <f t="shared" si="66"/>
        <v>0</v>
      </c>
      <c r="M432" s="254">
        <v>0</v>
      </c>
      <c r="N432" s="177">
        <v>0</v>
      </c>
      <c r="O432" s="256">
        <f t="shared" si="79"/>
        <v>0</v>
      </c>
      <c r="P432" s="257">
        <f t="shared" si="80"/>
        <v>0</v>
      </c>
      <c r="Q432" s="290">
        <v>0</v>
      </c>
      <c r="R432" s="323">
        <v>0</v>
      </c>
      <c r="S432" s="290">
        <v>0</v>
      </c>
      <c r="T432" s="178">
        <v>0</v>
      </c>
      <c r="U432" s="290">
        <v>0</v>
      </c>
      <c r="V432" s="177">
        <v>0</v>
      </c>
      <c r="W432" s="327">
        <f t="shared" si="74"/>
        <v>0</v>
      </c>
      <c r="X432" s="195">
        <f t="shared" si="75"/>
        <v>0</v>
      </c>
      <c r="Y432" s="290">
        <v>0</v>
      </c>
      <c r="Z432" s="322">
        <v>0</v>
      </c>
      <c r="AA432" s="290">
        <v>0</v>
      </c>
      <c r="AB432" s="109">
        <v>0</v>
      </c>
      <c r="AC432" s="290">
        <v>0</v>
      </c>
      <c r="AD432" s="322">
        <v>0</v>
      </c>
      <c r="AE432" s="195">
        <f t="shared" si="67"/>
        <v>0</v>
      </c>
    </row>
    <row r="433" spans="1:31" x14ac:dyDescent="0.25">
      <c r="A433" s="571"/>
      <c r="B433" s="489"/>
      <c r="C433" s="18" t="s">
        <v>8</v>
      </c>
      <c r="D433" s="111">
        <v>0</v>
      </c>
      <c r="E433" s="109">
        <v>0</v>
      </c>
      <c r="F433" s="109">
        <v>0</v>
      </c>
      <c r="G433" s="154">
        <f t="shared" si="65"/>
        <v>0</v>
      </c>
      <c r="H433" s="109">
        <v>0</v>
      </c>
      <c r="I433" s="178">
        <v>0</v>
      </c>
      <c r="J433" s="109">
        <v>0</v>
      </c>
      <c r="K433" s="215">
        <v>0</v>
      </c>
      <c r="L433" s="174">
        <f t="shared" si="66"/>
        <v>0</v>
      </c>
      <c r="M433" s="254">
        <v>0</v>
      </c>
      <c r="N433" s="177">
        <v>0</v>
      </c>
      <c r="O433" s="256">
        <f t="shared" si="79"/>
        <v>0</v>
      </c>
      <c r="P433" s="257">
        <f t="shared" si="80"/>
        <v>0</v>
      </c>
      <c r="Q433" s="290">
        <v>0</v>
      </c>
      <c r="R433" s="323">
        <v>0</v>
      </c>
      <c r="S433" s="290">
        <v>0</v>
      </c>
      <c r="T433" s="178">
        <v>0</v>
      </c>
      <c r="U433" s="290"/>
      <c r="V433" s="177">
        <v>0</v>
      </c>
      <c r="W433" s="327">
        <f t="shared" si="74"/>
        <v>0</v>
      </c>
      <c r="X433" s="195">
        <f t="shared" si="75"/>
        <v>0</v>
      </c>
      <c r="Y433" s="290">
        <v>0</v>
      </c>
      <c r="Z433" s="322">
        <v>0</v>
      </c>
      <c r="AA433" s="290">
        <v>0</v>
      </c>
      <c r="AB433" s="109">
        <v>0</v>
      </c>
      <c r="AC433" s="290">
        <v>0</v>
      </c>
      <c r="AD433" s="322">
        <v>0</v>
      </c>
      <c r="AE433" s="195">
        <f t="shared" si="67"/>
        <v>0</v>
      </c>
    </row>
    <row r="434" spans="1:31" ht="15.75" thickBot="1" x14ac:dyDescent="0.3">
      <c r="A434" s="571"/>
      <c r="B434" s="533"/>
      <c r="C434" s="19" t="s">
        <v>9</v>
      </c>
      <c r="D434" s="111">
        <v>0</v>
      </c>
      <c r="E434" s="109">
        <v>0</v>
      </c>
      <c r="F434" s="109">
        <v>0</v>
      </c>
      <c r="G434" s="154">
        <f t="shared" si="65"/>
        <v>0</v>
      </c>
      <c r="H434" s="109">
        <v>0</v>
      </c>
      <c r="I434" s="178">
        <v>0</v>
      </c>
      <c r="J434" s="109">
        <v>0</v>
      </c>
      <c r="K434" s="215">
        <v>0</v>
      </c>
      <c r="L434" s="174">
        <f t="shared" si="66"/>
        <v>0</v>
      </c>
      <c r="M434" s="254">
        <v>0</v>
      </c>
      <c r="N434" s="177">
        <v>0</v>
      </c>
      <c r="O434" s="256">
        <f t="shared" si="79"/>
        <v>0</v>
      </c>
      <c r="P434" s="257">
        <f t="shared" si="80"/>
        <v>0</v>
      </c>
      <c r="Q434" s="301">
        <v>0</v>
      </c>
      <c r="R434" s="323">
        <v>0</v>
      </c>
      <c r="S434" s="301">
        <v>0</v>
      </c>
      <c r="T434" s="178">
        <v>0</v>
      </c>
      <c r="U434" s="301"/>
      <c r="V434" s="177">
        <v>0</v>
      </c>
      <c r="W434" s="327">
        <f t="shared" si="74"/>
        <v>0</v>
      </c>
      <c r="X434" s="195">
        <f t="shared" si="75"/>
        <v>0</v>
      </c>
      <c r="Y434" s="301">
        <v>0</v>
      </c>
      <c r="Z434" s="322">
        <v>0</v>
      </c>
      <c r="AA434" s="301">
        <v>0</v>
      </c>
      <c r="AB434" s="109">
        <v>0</v>
      </c>
      <c r="AC434" s="301">
        <v>0</v>
      </c>
      <c r="AD434" s="322">
        <v>0</v>
      </c>
      <c r="AE434" s="195">
        <f t="shared" si="67"/>
        <v>0</v>
      </c>
    </row>
    <row r="435" spans="1:31" x14ac:dyDescent="0.25">
      <c r="A435" s="571"/>
      <c r="B435" s="489" t="s">
        <v>287</v>
      </c>
      <c r="C435" s="8" t="s">
        <v>7</v>
      </c>
      <c r="D435" s="111">
        <v>0</v>
      </c>
      <c r="E435" s="109">
        <v>7</v>
      </c>
      <c r="F435" s="109">
        <v>3</v>
      </c>
      <c r="G435" s="154">
        <f t="shared" si="65"/>
        <v>10</v>
      </c>
      <c r="H435" s="109">
        <v>0</v>
      </c>
      <c r="I435" s="178">
        <v>0</v>
      </c>
      <c r="J435" s="109">
        <v>0</v>
      </c>
      <c r="K435" s="215">
        <v>0</v>
      </c>
      <c r="L435" s="174">
        <f t="shared" si="66"/>
        <v>10</v>
      </c>
      <c r="M435" s="254">
        <v>1</v>
      </c>
      <c r="N435" s="177">
        <v>0</v>
      </c>
      <c r="O435" s="256">
        <f t="shared" si="79"/>
        <v>1</v>
      </c>
      <c r="P435" s="257">
        <f t="shared" si="80"/>
        <v>11</v>
      </c>
      <c r="Q435" s="290">
        <v>4</v>
      </c>
      <c r="R435" s="323">
        <v>0</v>
      </c>
      <c r="S435" s="290">
        <v>2</v>
      </c>
      <c r="T435" s="178">
        <v>0</v>
      </c>
      <c r="U435" s="290">
        <v>2</v>
      </c>
      <c r="V435" s="177">
        <v>0</v>
      </c>
      <c r="W435" s="327">
        <f t="shared" si="74"/>
        <v>8</v>
      </c>
      <c r="X435" s="195">
        <f t="shared" si="75"/>
        <v>19</v>
      </c>
      <c r="Y435" s="290">
        <v>2</v>
      </c>
      <c r="Z435" s="322">
        <v>0</v>
      </c>
      <c r="AA435" s="290">
        <v>2</v>
      </c>
      <c r="AB435" s="109">
        <v>0</v>
      </c>
      <c r="AC435" s="290">
        <v>1</v>
      </c>
      <c r="AD435" s="322">
        <v>0</v>
      </c>
      <c r="AE435" s="195">
        <f t="shared" si="67"/>
        <v>24</v>
      </c>
    </row>
    <row r="436" spans="1:31" x14ac:dyDescent="0.25">
      <c r="A436" s="571"/>
      <c r="B436" s="489"/>
      <c r="C436" s="18" t="s">
        <v>8</v>
      </c>
      <c r="D436" s="111">
        <v>2</v>
      </c>
      <c r="E436" s="109">
        <v>0</v>
      </c>
      <c r="F436" s="109">
        <v>0</v>
      </c>
      <c r="G436" s="154">
        <f t="shared" si="65"/>
        <v>2</v>
      </c>
      <c r="H436" s="109">
        <v>0</v>
      </c>
      <c r="I436" s="178">
        <v>0</v>
      </c>
      <c r="J436" s="109">
        <v>0</v>
      </c>
      <c r="K436" s="215">
        <v>0</v>
      </c>
      <c r="L436" s="174">
        <f t="shared" si="66"/>
        <v>2</v>
      </c>
      <c r="M436" s="254">
        <v>0</v>
      </c>
      <c r="N436" s="177">
        <v>0</v>
      </c>
      <c r="O436" s="256">
        <f t="shared" si="79"/>
        <v>0</v>
      </c>
      <c r="P436" s="257">
        <f t="shared" si="80"/>
        <v>2</v>
      </c>
      <c r="Q436" s="290">
        <v>0</v>
      </c>
      <c r="R436" s="323">
        <v>0</v>
      </c>
      <c r="S436" s="290">
        <v>0</v>
      </c>
      <c r="T436" s="178">
        <v>0</v>
      </c>
      <c r="U436" s="290">
        <v>0</v>
      </c>
      <c r="V436" s="177">
        <v>0</v>
      </c>
      <c r="W436" s="327">
        <f t="shared" si="74"/>
        <v>0</v>
      </c>
      <c r="X436" s="195">
        <f t="shared" si="75"/>
        <v>2</v>
      </c>
      <c r="Y436" s="290">
        <v>0</v>
      </c>
      <c r="Z436" s="322">
        <v>0</v>
      </c>
      <c r="AA436" s="290">
        <v>0</v>
      </c>
      <c r="AB436" s="109">
        <v>0</v>
      </c>
      <c r="AC436" s="290">
        <v>0</v>
      </c>
      <c r="AD436" s="322">
        <v>0</v>
      </c>
      <c r="AE436" s="195">
        <f t="shared" si="67"/>
        <v>2</v>
      </c>
    </row>
    <row r="437" spans="1:31" ht="15.75" thickBot="1" x14ac:dyDescent="0.3">
      <c r="A437" s="571"/>
      <c r="B437" s="533"/>
      <c r="C437" s="19" t="s">
        <v>9</v>
      </c>
      <c r="D437" s="111">
        <v>0</v>
      </c>
      <c r="E437" s="109">
        <v>0</v>
      </c>
      <c r="F437" s="109">
        <v>0</v>
      </c>
      <c r="G437" s="154">
        <f t="shared" si="65"/>
        <v>0</v>
      </c>
      <c r="H437" s="109">
        <v>0</v>
      </c>
      <c r="I437" s="178">
        <v>0</v>
      </c>
      <c r="J437" s="109">
        <v>0</v>
      </c>
      <c r="K437" s="215">
        <v>0</v>
      </c>
      <c r="L437" s="174">
        <f t="shared" si="66"/>
        <v>0</v>
      </c>
      <c r="M437" s="254">
        <v>0</v>
      </c>
      <c r="N437" s="177">
        <v>0</v>
      </c>
      <c r="O437" s="256">
        <f t="shared" si="79"/>
        <v>0</v>
      </c>
      <c r="P437" s="257">
        <f t="shared" si="80"/>
        <v>0</v>
      </c>
      <c r="Q437" s="301">
        <v>0</v>
      </c>
      <c r="R437" s="323">
        <v>0</v>
      </c>
      <c r="S437" s="301">
        <v>0</v>
      </c>
      <c r="T437" s="178">
        <v>0</v>
      </c>
      <c r="U437" s="301">
        <v>0</v>
      </c>
      <c r="V437" s="177">
        <v>0</v>
      </c>
      <c r="W437" s="327">
        <f t="shared" si="74"/>
        <v>0</v>
      </c>
      <c r="X437" s="195">
        <f t="shared" si="75"/>
        <v>0</v>
      </c>
      <c r="Y437" s="301">
        <v>0</v>
      </c>
      <c r="Z437" s="322">
        <v>0</v>
      </c>
      <c r="AA437" s="301">
        <v>0</v>
      </c>
      <c r="AB437" s="109">
        <v>0</v>
      </c>
      <c r="AC437" s="301">
        <v>0</v>
      </c>
      <c r="AD437" s="322">
        <v>0</v>
      </c>
      <c r="AE437" s="195">
        <f t="shared" si="67"/>
        <v>0</v>
      </c>
    </row>
    <row r="438" spans="1:31" x14ac:dyDescent="0.25">
      <c r="A438" s="571"/>
      <c r="B438" s="514" t="s">
        <v>288</v>
      </c>
      <c r="C438" s="8" t="s">
        <v>7</v>
      </c>
      <c r="D438" s="111">
        <v>0</v>
      </c>
      <c r="E438" s="109">
        <v>0</v>
      </c>
      <c r="F438" s="109">
        <v>1</v>
      </c>
      <c r="G438" s="154">
        <f t="shared" si="65"/>
        <v>1</v>
      </c>
      <c r="H438" s="109">
        <v>3</v>
      </c>
      <c r="I438" s="178">
        <v>0</v>
      </c>
      <c r="J438" s="109">
        <v>3</v>
      </c>
      <c r="K438" s="215">
        <v>0</v>
      </c>
      <c r="L438" s="174">
        <f t="shared" si="66"/>
        <v>7</v>
      </c>
      <c r="M438" s="254">
        <v>0</v>
      </c>
      <c r="N438" s="177">
        <v>0</v>
      </c>
      <c r="O438" s="256">
        <f t="shared" si="79"/>
        <v>6</v>
      </c>
      <c r="P438" s="257">
        <f t="shared" si="80"/>
        <v>7</v>
      </c>
      <c r="Q438" s="290">
        <v>2</v>
      </c>
      <c r="R438" s="323">
        <v>0</v>
      </c>
      <c r="S438" s="290">
        <v>2</v>
      </c>
      <c r="T438" s="178">
        <v>0</v>
      </c>
      <c r="U438" s="290">
        <v>3</v>
      </c>
      <c r="V438" s="177">
        <v>0</v>
      </c>
      <c r="W438" s="327">
        <f t="shared" si="74"/>
        <v>7</v>
      </c>
      <c r="X438" s="195">
        <f t="shared" si="75"/>
        <v>14</v>
      </c>
      <c r="Y438" s="290">
        <v>1</v>
      </c>
      <c r="Z438" s="322">
        <v>0</v>
      </c>
      <c r="AA438" s="290">
        <v>2</v>
      </c>
      <c r="AB438" s="109">
        <v>0</v>
      </c>
      <c r="AC438" s="290">
        <v>0</v>
      </c>
      <c r="AD438" s="322">
        <v>0</v>
      </c>
      <c r="AE438" s="195">
        <f t="shared" si="67"/>
        <v>17</v>
      </c>
    </row>
    <row r="439" spans="1:31" x14ac:dyDescent="0.25">
      <c r="A439" s="571"/>
      <c r="B439" s="514"/>
      <c r="C439" s="18" t="s">
        <v>8</v>
      </c>
      <c r="D439" s="111">
        <v>5</v>
      </c>
      <c r="E439" s="109">
        <v>6</v>
      </c>
      <c r="F439" s="109">
        <v>6</v>
      </c>
      <c r="G439" s="154">
        <f t="shared" si="65"/>
        <v>17</v>
      </c>
      <c r="H439" s="109">
        <v>0</v>
      </c>
      <c r="I439" s="178">
        <v>0</v>
      </c>
      <c r="J439" s="109">
        <v>0</v>
      </c>
      <c r="K439" s="215">
        <v>0</v>
      </c>
      <c r="L439" s="174">
        <f t="shared" si="66"/>
        <v>17</v>
      </c>
      <c r="M439" s="254">
        <v>1</v>
      </c>
      <c r="N439" s="177">
        <v>0</v>
      </c>
      <c r="O439" s="256">
        <f t="shared" si="79"/>
        <v>1</v>
      </c>
      <c r="P439" s="257">
        <f t="shared" si="80"/>
        <v>18</v>
      </c>
      <c r="Q439" s="290">
        <v>6</v>
      </c>
      <c r="R439" s="323">
        <v>0</v>
      </c>
      <c r="S439" s="290">
        <v>3</v>
      </c>
      <c r="T439" s="178">
        <v>0</v>
      </c>
      <c r="U439" s="290">
        <v>0</v>
      </c>
      <c r="V439" s="177">
        <v>0</v>
      </c>
      <c r="W439" s="327">
        <f t="shared" si="74"/>
        <v>9</v>
      </c>
      <c r="X439" s="195">
        <f t="shared" si="75"/>
        <v>27</v>
      </c>
      <c r="Y439" s="290">
        <v>4</v>
      </c>
      <c r="Z439" s="322">
        <v>0</v>
      </c>
      <c r="AA439" s="290">
        <v>0</v>
      </c>
      <c r="AB439" s="109">
        <v>0</v>
      </c>
      <c r="AC439" s="290">
        <v>0</v>
      </c>
      <c r="AD439" s="322">
        <v>0</v>
      </c>
      <c r="AE439" s="195">
        <f t="shared" si="67"/>
        <v>31</v>
      </c>
    </row>
    <row r="440" spans="1:31" ht="15.75" thickBot="1" x14ac:dyDescent="0.3">
      <c r="A440" s="571"/>
      <c r="B440" s="537"/>
      <c r="C440" s="19" t="s">
        <v>9</v>
      </c>
      <c r="D440" s="242">
        <v>0</v>
      </c>
      <c r="E440" s="197">
        <v>0</v>
      </c>
      <c r="F440" s="197">
        <v>0</v>
      </c>
      <c r="G440" s="239">
        <f t="shared" ref="G440:G509" si="84">D440+E440+F440</f>
        <v>0</v>
      </c>
      <c r="H440" s="197">
        <v>0</v>
      </c>
      <c r="I440" s="196">
        <v>0</v>
      </c>
      <c r="J440" s="197">
        <v>0</v>
      </c>
      <c r="K440" s="215">
        <v>0</v>
      </c>
      <c r="L440" s="174">
        <f t="shared" ref="L440:L509" si="85">D440+E440+F440+H440+J440</f>
        <v>0</v>
      </c>
      <c r="M440" s="254">
        <v>0</v>
      </c>
      <c r="N440" s="177">
        <v>0</v>
      </c>
      <c r="O440" s="256">
        <f t="shared" si="79"/>
        <v>0</v>
      </c>
      <c r="P440" s="257">
        <f t="shared" si="80"/>
        <v>0</v>
      </c>
      <c r="Q440" s="301">
        <v>0</v>
      </c>
      <c r="R440" s="323">
        <v>0</v>
      </c>
      <c r="S440" s="301">
        <v>0</v>
      </c>
      <c r="T440" s="178">
        <v>0</v>
      </c>
      <c r="U440" s="301">
        <v>0</v>
      </c>
      <c r="V440" s="177">
        <v>0</v>
      </c>
      <c r="W440" s="327">
        <f t="shared" si="74"/>
        <v>0</v>
      </c>
      <c r="X440" s="195">
        <f t="shared" si="75"/>
        <v>0</v>
      </c>
      <c r="Y440" s="301">
        <v>0</v>
      </c>
      <c r="Z440" s="322">
        <v>0</v>
      </c>
      <c r="AA440" s="301">
        <v>1</v>
      </c>
      <c r="AB440" s="109">
        <v>0</v>
      </c>
      <c r="AC440" s="301">
        <v>0</v>
      </c>
      <c r="AD440" s="322">
        <v>0</v>
      </c>
      <c r="AE440" s="195">
        <f t="shared" si="67"/>
        <v>1</v>
      </c>
    </row>
    <row r="441" spans="1:31" ht="15" customHeight="1" x14ac:dyDescent="0.25">
      <c r="A441" s="571"/>
      <c r="B441" s="514" t="s">
        <v>769</v>
      </c>
      <c r="C441" s="8" t="s">
        <v>7</v>
      </c>
      <c r="D441" s="111"/>
      <c r="E441" s="109"/>
      <c r="F441" s="109"/>
      <c r="G441" s="223"/>
      <c r="H441" s="109"/>
      <c r="I441" s="178"/>
      <c r="J441" s="109"/>
      <c r="K441" s="215"/>
      <c r="L441" s="227"/>
      <c r="M441" s="254">
        <v>0</v>
      </c>
      <c r="N441" s="177">
        <v>0</v>
      </c>
      <c r="O441" s="256">
        <f t="shared" si="79"/>
        <v>0</v>
      </c>
      <c r="P441" s="257">
        <f t="shared" si="80"/>
        <v>0</v>
      </c>
      <c r="Q441" s="290">
        <v>0</v>
      </c>
      <c r="R441" s="323">
        <v>0</v>
      </c>
      <c r="S441" s="290">
        <v>0</v>
      </c>
      <c r="T441" s="178">
        <v>0</v>
      </c>
      <c r="U441" s="302">
        <v>0</v>
      </c>
      <c r="V441" s="177">
        <v>0</v>
      </c>
      <c r="W441" s="327">
        <f t="shared" si="74"/>
        <v>0</v>
      </c>
      <c r="X441" s="195">
        <f t="shared" si="75"/>
        <v>0</v>
      </c>
      <c r="Y441" s="302">
        <v>0</v>
      </c>
      <c r="Z441" s="322">
        <v>0</v>
      </c>
      <c r="AA441" s="302">
        <v>0</v>
      </c>
      <c r="AB441" s="109">
        <v>0</v>
      </c>
      <c r="AC441" s="290">
        <v>0</v>
      </c>
      <c r="AD441" s="322">
        <v>0</v>
      </c>
      <c r="AE441" s="195">
        <f t="shared" si="67"/>
        <v>0</v>
      </c>
    </row>
    <row r="442" spans="1:31" x14ac:dyDescent="0.25">
      <c r="A442" s="571"/>
      <c r="B442" s="514"/>
      <c r="C442" s="18" t="s">
        <v>8</v>
      </c>
      <c r="D442" s="111"/>
      <c r="E442" s="109"/>
      <c r="F442" s="109"/>
      <c r="G442" s="223"/>
      <c r="H442" s="109"/>
      <c r="I442" s="178"/>
      <c r="J442" s="109"/>
      <c r="K442" s="215"/>
      <c r="L442" s="227"/>
      <c r="M442" s="254">
        <v>0</v>
      </c>
      <c r="N442" s="177">
        <v>0</v>
      </c>
      <c r="O442" s="256">
        <f t="shared" si="79"/>
        <v>0</v>
      </c>
      <c r="P442" s="257">
        <f t="shared" si="80"/>
        <v>0</v>
      </c>
      <c r="Q442" s="290">
        <v>0</v>
      </c>
      <c r="R442" s="323">
        <v>0</v>
      </c>
      <c r="S442" s="290">
        <v>0</v>
      </c>
      <c r="T442" s="178">
        <v>0</v>
      </c>
      <c r="U442" s="302"/>
      <c r="V442" s="177">
        <v>0</v>
      </c>
      <c r="W442" s="327">
        <f t="shared" si="74"/>
        <v>0</v>
      </c>
      <c r="X442" s="195">
        <f t="shared" si="75"/>
        <v>0</v>
      </c>
      <c r="Y442" s="302">
        <v>0</v>
      </c>
      <c r="Z442" s="322">
        <v>0</v>
      </c>
      <c r="AA442" s="302">
        <v>0</v>
      </c>
      <c r="AB442" s="109">
        <v>0</v>
      </c>
      <c r="AC442" s="290">
        <v>0</v>
      </c>
      <c r="AD442" s="322">
        <v>0</v>
      </c>
      <c r="AE442" s="195">
        <f t="shared" si="67"/>
        <v>0</v>
      </c>
    </row>
    <row r="443" spans="1:31" ht="15.75" thickBot="1" x14ac:dyDescent="0.3">
      <c r="A443" s="571"/>
      <c r="B443" s="537"/>
      <c r="C443" s="19" t="s">
        <v>9</v>
      </c>
      <c r="D443" s="111"/>
      <c r="E443" s="109"/>
      <c r="F443" s="109"/>
      <c r="G443" s="223"/>
      <c r="H443" s="109"/>
      <c r="I443" s="178"/>
      <c r="J443" s="109"/>
      <c r="K443" s="215"/>
      <c r="L443" s="227"/>
      <c r="M443" s="254">
        <v>0</v>
      </c>
      <c r="N443" s="177">
        <v>0</v>
      </c>
      <c r="O443" s="256">
        <f t="shared" si="79"/>
        <v>0</v>
      </c>
      <c r="P443" s="257">
        <f t="shared" si="80"/>
        <v>0</v>
      </c>
      <c r="Q443" s="301">
        <v>0</v>
      </c>
      <c r="R443" s="323">
        <v>0</v>
      </c>
      <c r="S443" s="301">
        <v>0</v>
      </c>
      <c r="T443" s="178">
        <v>0</v>
      </c>
      <c r="U443" s="302"/>
      <c r="V443" s="177">
        <v>0</v>
      </c>
      <c r="W443" s="327">
        <f t="shared" si="74"/>
        <v>0</v>
      </c>
      <c r="X443" s="195">
        <f t="shared" si="75"/>
        <v>0</v>
      </c>
      <c r="Y443" s="302">
        <v>0</v>
      </c>
      <c r="Z443" s="322">
        <v>0</v>
      </c>
      <c r="AA443" s="302">
        <v>0</v>
      </c>
      <c r="AB443" s="109">
        <v>0</v>
      </c>
      <c r="AC443" s="301">
        <v>0</v>
      </c>
      <c r="AD443" s="322">
        <v>0</v>
      </c>
      <c r="AE443" s="195">
        <f t="shared" si="67"/>
        <v>0</v>
      </c>
    </row>
    <row r="444" spans="1:31" ht="15" customHeight="1" x14ac:dyDescent="0.25">
      <c r="A444" s="571"/>
      <c r="B444" s="514" t="s">
        <v>770</v>
      </c>
      <c r="C444" s="8" t="s">
        <v>7</v>
      </c>
      <c r="D444" s="111"/>
      <c r="E444" s="109"/>
      <c r="F444" s="109"/>
      <c r="G444" s="223"/>
      <c r="H444" s="109"/>
      <c r="I444" s="178"/>
      <c r="J444" s="109"/>
      <c r="K444" s="215"/>
      <c r="L444" s="227"/>
      <c r="M444" s="254">
        <v>0</v>
      </c>
      <c r="N444" s="177">
        <v>0</v>
      </c>
      <c r="O444" s="256">
        <f t="shared" si="79"/>
        <v>0</v>
      </c>
      <c r="P444" s="257">
        <f t="shared" si="80"/>
        <v>0</v>
      </c>
      <c r="Q444" s="290">
        <v>0</v>
      </c>
      <c r="R444" s="323">
        <v>0</v>
      </c>
      <c r="S444" s="290">
        <v>0</v>
      </c>
      <c r="T444" s="178">
        <v>0</v>
      </c>
      <c r="U444" s="302">
        <v>0</v>
      </c>
      <c r="V444" s="177">
        <v>0</v>
      </c>
      <c r="W444" s="327">
        <f t="shared" si="74"/>
        <v>0</v>
      </c>
      <c r="X444" s="195">
        <f t="shared" si="75"/>
        <v>0</v>
      </c>
      <c r="Y444" s="302">
        <v>0</v>
      </c>
      <c r="Z444" s="322">
        <v>0</v>
      </c>
      <c r="AA444" s="302">
        <v>0</v>
      </c>
      <c r="AB444" s="109">
        <v>0</v>
      </c>
      <c r="AC444" s="290">
        <v>0</v>
      </c>
      <c r="AD444" s="322">
        <v>0</v>
      </c>
      <c r="AE444" s="195">
        <f t="shared" si="67"/>
        <v>0</v>
      </c>
    </row>
    <row r="445" spans="1:31" x14ac:dyDescent="0.25">
      <c r="A445" s="571"/>
      <c r="B445" s="514"/>
      <c r="C445" s="18" t="s">
        <v>8</v>
      </c>
      <c r="D445" s="111"/>
      <c r="E445" s="109"/>
      <c r="F445" s="109"/>
      <c r="G445" s="223"/>
      <c r="H445" s="109"/>
      <c r="I445" s="178"/>
      <c r="J445" s="109"/>
      <c r="K445" s="215"/>
      <c r="L445" s="227"/>
      <c r="M445" s="254">
        <v>0</v>
      </c>
      <c r="N445" s="177">
        <v>0</v>
      </c>
      <c r="O445" s="256">
        <f t="shared" si="79"/>
        <v>0</v>
      </c>
      <c r="P445" s="257">
        <f t="shared" si="80"/>
        <v>0</v>
      </c>
      <c r="Q445" s="290">
        <v>0</v>
      </c>
      <c r="R445" s="323">
        <v>0</v>
      </c>
      <c r="S445" s="290">
        <v>0</v>
      </c>
      <c r="T445" s="178">
        <v>0</v>
      </c>
      <c r="U445" s="302"/>
      <c r="V445" s="177">
        <v>0</v>
      </c>
      <c r="W445" s="327">
        <f t="shared" si="74"/>
        <v>0</v>
      </c>
      <c r="X445" s="195">
        <f t="shared" si="75"/>
        <v>0</v>
      </c>
      <c r="Y445" s="302">
        <v>0</v>
      </c>
      <c r="Z445" s="322">
        <v>0</v>
      </c>
      <c r="AA445" s="302">
        <v>0</v>
      </c>
      <c r="AB445" s="109">
        <v>0</v>
      </c>
      <c r="AC445" s="290">
        <v>0</v>
      </c>
      <c r="AD445" s="322">
        <v>0</v>
      </c>
      <c r="AE445" s="195">
        <f t="shared" si="67"/>
        <v>0</v>
      </c>
    </row>
    <row r="446" spans="1:31" ht="15.75" thickBot="1" x14ac:dyDescent="0.3">
      <c r="A446" s="571"/>
      <c r="B446" s="537"/>
      <c r="C446" s="19" t="s">
        <v>9</v>
      </c>
      <c r="D446" s="111"/>
      <c r="E446" s="109"/>
      <c r="F446" s="109"/>
      <c r="G446" s="223"/>
      <c r="H446" s="109"/>
      <c r="I446" s="178"/>
      <c r="J446" s="109"/>
      <c r="K446" s="215"/>
      <c r="L446" s="227"/>
      <c r="M446" s="254">
        <v>0</v>
      </c>
      <c r="N446" s="177">
        <v>0</v>
      </c>
      <c r="O446" s="256">
        <f t="shared" si="79"/>
        <v>0</v>
      </c>
      <c r="P446" s="257">
        <f t="shared" si="80"/>
        <v>0</v>
      </c>
      <c r="Q446" s="301">
        <v>0</v>
      </c>
      <c r="R446" s="323">
        <v>0</v>
      </c>
      <c r="S446" s="301">
        <v>0</v>
      </c>
      <c r="T446" s="178">
        <v>0</v>
      </c>
      <c r="U446" s="302"/>
      <c r="V446" s="177">
        <v>0</v>
      </c>
      <c r="W446" s="327">
        <f t="shared" si="74"/>
        <v>0</v>
      </c>
      <c r="X446" s="195">
        <f t="shared" si="75"/>
        <v>0</v>
      </c>
      <c r="Y446" s="302">
        <v>0</v>
      </c>
      <c r="Z446" s="322">
        <v>0</v>
      </c>
      <c r="AA446" s="302">
        <v>0</v>
      </c>
      <c r="AB446" s="109">
        <v>0</v>
      </c>
      <c r="AC446" s="301">
        <v>0</v>
      </c>
      <c r="AD446" s="322">
        <v>0</v>
      </c>
      <c r="AE446" s="195">
        <f t="shared" si="67"/>
        <v>0</v>
      </c>
    </row>
    <row r="447" spans="1:31" x14ac:dyDescent="0.25">
      <c r="A447" s="571"/>
      <c r="B447" s="534" t="s">
        <v>289</v>
      </c>
      <c r="C447" s="534"/>
      <c r="D447" s="198">
        <v>0</v>
      </c>
      <c r="E447" s="199">
        <v>7</v>
      </c>
      <c r="F447" s="199">
        <v>4</v>
      </c>
      <c r="G447" s="155">
        <f t="shared" si="84"/>
        <v>11</v>
      </c>
      <c r="H447" s="199">
        <v>3</v>
      </c>
      <c r="I447" s="200">
        <v>0</v>
      </c>
      <c r="J447" s="199">
        <v>3</v>
      </c>
      <c r="K447" s="215">
        <v>0</v>
      </c>
      <c r="L447" s="174">
        <f t="shared" si="85"/>
        <v>17</v>
      </c>
      <c r="M447" s="254">
        <v>1</v>
      </c>
      <c r="N447" s="177">
        <v>0</v>
      </c>
      <c r="O447" s="256">
        <f t="shared" si="79"/>
        <v>7</v>
      </c>
      <c r="P447" s="257">
        <f t="shared" si="80"/>
        <v>18</v>
      </c>
      <c r="Q447" s="109">
        <v>6</v>
      </c>
      <c r="R447" s="323">
        <v>0</v>
      </c>
      <c r="S447" s="109">
        <v>4</v>
      </c>
      <c r="T447" s="178">
        <v>0</v>
      </c>
      <c r="U447" s="109">
        <v>5</v>
      </c>
      <c r="V447" s="177">
        <v>0</v>
      </c>
      <c r="W447" s="327">
        <f t="shared" si="74"/>
        <v>15</v>
      </c>
      <c r="X447" s="195">
        <f t="shared" si="75"/>
        <v>33</v>
      </c>
      <c r="Y447" s="109">
        <f t="shared" ref="Y447:Y449" si="86">Y444+Y441+Y438+Y435+Y432+Y429+Y426</f>
        <v>3</v>
      </c>
      <c r="Z447" s="322">
        <v>0</v>
      </c>
      <c r="AA447" s="109">
        <f t="shared" ref="AA447:AA449" si="87">AA444+AA441+AA438+AA435+AA432+AA429+AA426</f>
        <v>5</v>
      </c>
      <c r="AB447" s="109">
        <v>0</v>
      </c>
      <c r="AC447" s="109">
        <f t="shared" ref="AC447:AC449" si="88">AC444+AC441+AC438+AC435+AC432+AC429+AC426</f>
        <v>2</v>
      </c>
      <c r="AD447" s="322">
        <v>0</v>
      </c>
      <c r="AE447" s="195">
        <f t="shared" si="67"/>
        <v>43</v>
      </c>
    </row>
    <row r="448" spans="1:31" x14ac:dyDescent="0.25">
      <c r="A448" s="571"/>
      <c r="B448" s="535" t="s">
        <v>290</v>
      </c>
      <c r="C448" s="535"/>
      <c r="D448" s="111">
        <v>7</v>
      </c>
      <c r="E448" s="109">
        <v>6</v>
      </c>
      <c r="F448" s="109">
        <v>7</v>
      </c>
      <c r="G448" s="154">
        <f t="shared" si="84"/>
        <v>20</v>
      </c>
      <c r="H448" s="109">
        <v>0</v>
      </c>
      <c r="I448" s="178">
        <v>0</v>
      </c>
      <c r="J448" s="109">
        <v>1</v>
      </c>
      <c r="K448" s="215">
        <v>0</v>
      </c>
      <c r="L448" s="174">
        <f t="shared" si="85"/>
        <v>21</v>
      </c>
      <c r="M448" s="254">
        <v>1</v>
      </c>
      <c r="N448" s="177">
        <v>0</v>
      </c>
      <c r="O448" s="256">
        <f t="shared" si="79"/>
        <v>2</v>
      </c>
      <c r="P448" s="257">
        <f t="shared" si="80"/>
        <v>22</v>
      </c>
      <c r="Q448" s="109">
        <v>6</v>
      </c>
      <c r="R448" s="323">
        <v>0</v>
      </c>
      <c r="S448" s="109">
        <v>3</v>
      </c>
      <c r="T448" s="178">
        <v>0</v>
      </c>
      <c r="U448" s="109">
        <v>0</v>
      </c>
      <c r="V448" s="177">
        <v>0</v>
      </c>
      <c r="W448" s="327">
        <f t="shared" si="74"/>
        <v>9</v>
      </c>
      <c r="X448" s="195">
        <f t="shared" si="75"/>
        <v>31</v>
      </c>
      <c r="Y448" s="109">
        <f t="shared" si="86"/>
        <v>4</v>
      </c>
      <c r="Z448" s="322">
        <v>0</v>
      </c>
      <c r="AA448" s="109">
        <f t="shared" si="87"/>
        <v>0</v>
      </c>
      <c r="AB448" s="109">
        <v>0</v>
      </c>
      <c r="AC448" s="109">
        <f t="shared" si="88"/>
        <v>0</v>
      </c>
      <c r="AD448" s="322">
        <v>0</v>
      </c>
      <c r="AE448" s="195">
        <f t="shared" si="67"/>
        <v>35</v>
      </c>
    </row>
    <row r="449" spans="1:31" ht="15.75" thickBot="1" x14ac:dyDescent="0.3">
      <c r="A449" s="572"/>
      <c r="B449" s="536" t="s">
        <v>291</v>
      </c>
      <c r="C449" s="536"/>
      <c r="D449" s="201">
        <v>0</v>
      </c>
      <c r="E449" s="202">
        <v>0</v>
      </c>
      <c r="F449" s="202">
        <v>0</v>
      </c>
      <c r="G449" s="203">
        <f t="shared" si="84"/>
        <v>0</v>
      </c>
      <c r="H449" s="202">
        <v>0</v>
      </c>
      <c r="I449" s="204">
        <v>0</v>
      </c>
      <c r="J449" s="202">
        <v>0</v>
      </c>
      <c r="K449" s="215">
        <v>0</v>
      </c>
      <c r="L449" s="174">
        <f t="shared" si="85"/>
        <v>0</v>
      </c>
      <c r="M449" s="254">
        <v>0</v>
      </c>
      <c r="N449" s="177">
        <v>0</v>
      </c>
      <c r="O449" s="256">
        <f t="shared" si="79"/>
        <v>0</v>
      </c>
      <c r="P449" s="257">
        <f t="shared" si="80"/>
        <v>0</v>
      </c>
      <c r="Q449" s="109">
        <v>0</v>
      </c>
      <c r="R449" s="323">
        <v>0</v>
      </c>
      <c r="S449" s="109">
        <v>0</v>
      </c>
      <c r="T449" s="178">
        <v>0</v>
      </c>
      <c r="U449" s="109">
        <v>0</v>
      </c>
      <c r="V449" s="177">
        <v>0</v>
      </c>
      <c r="W449" s="327">
        <f t="shared" si="74"/>
        <v>0</v>
      </c>
      <c r="X449" s="195">
        <f t="shared" si="75"/>
        <v>0</v>
      </c>
      <c r="Y449" s="109">
        <f t="shared" si="86"/>
        <v>0</v>
      </c>
      <c r="Z449" s="322">
        <v>0</v>
      </c>
      <c r="AA449" s="109">
        <f t="shared" si="87"/>
        <v>1</v>
      </c>
      <c r="AB449" s="109">
        <v>0</v>
      </c>
      <c r="AC449" s="109">
        <f t="shared" si="88"/>
        <v>0</v>
      </c>
      <c r="AD449" s="322">
        <v>0</v>
      </c>
      <c r="AE449" s="195">
        <f t="shared" si="67"/>
        <v>1</v>
      </c>
    </row>
    <row r="450" spans="1:31" x14ac:dyDescent="0.25">
      <c r="A450" s="538" t="s">
        <v>292</v>
      </c>
      <c r="B450" s="577" t="s">
        <v>293</v>
      </c>
      <c r="C450" s="37" t="s">
        <v>7</v>
      </c>
      <c r="D450" s="198">
        <v>0</v>
      </c>
      <c r="E450" s="199">
        <v>0</v>
      </c>
      <c r="F450" s="199">
        <v>0</v>
      </c>
      <c r="G450" s="155">
        <f t="shared" si="84"/>
        <v>0</v>
      </c>
      <c r="H450" s="199">
        <v>0</v>
      </c>
      <c r="I450" s="200">
        <v>0</v>
      </c>
      <c r="J450" s="199">
        <v>0</v>
      </c>
      <c r="K450" s="215">
        <v>0</v>
      </c>
      <c r="L450" s="174">
        <f t="shared" si="85"/>
        <v>0</v>
      </c>
      <c r="M450" s="254">
        <v>0</v>
      </c>
      <c r="N450" s="177">
        <v>0</v>
      </c>
      <c r="O450" s="256">
        <f t="shared" si="79"/>
        <v>0</v>
      </c>
      <c r="P450" s="257">
        <f t="shared" si="80"/>
        <v>0</v>
      </c>
      <c r="Q450" s="289">
        <v>0</v>
      </c>
      <c r="R450" s="323">
        <v>0</v>
      </c>
      <c r="S450" s="289">
        <v>0</v>
      </c>
      <c r="T450" s="178">
        <v>0</v>
      </c>
      <c r="U450" s="289">
        <v>0</v>
      </c>
      <c r="V450" s="177">
        <v>0</v>
      </c>
      <c r="W450" s="327">
        <f t="shared" si="74"/>
        <v>0</v>
      </c>
      <c r="X450" s="195">
        <f t="shared" si="75"/>
        <v>0</v>
      </c>
      <c r="Y450" s="289">
        <v>0</v>
      </c>
      <c r="Z450" s="322">
        <v>0</v>
      </c>
      <c r="AA450" s="289">
        <v>0</v>
      </c>
      <c r="AB450" s="109">
        <v>0</v>
      </c>
      <c r="AC450" s="289">
        <v>0</v>
      </c>
      <c r="AD450" s="322">
        <v>0</v>
      </c>
      <c r="AE450" s="195">
        <f t="shared" si="67"/>
        <v>0</v>
      </c>
    </row>
    <row r="451" spans="1:31" x14ac:dyDescent="0.25">
      <c r="A451" s="539"/>
      <c r="B451" s="489"/>
      <c r="C451" s="18" t="s">
        <v>8</v>
      </c>
      <c r="D451" s="111">
        <v>0</v>
      </c>
      <c r="E451" s="109">
        <v>0</v>
      </c>
      <c r="F451" s="109">
        <v>0</v>
      </c>
      <c r="G451" s="154">
        <f t="shared" si="84"/>
        <v>0</v>
      </c>
      <c r="H451" s="109">
        <v>0</v>
      </c>
      <c r="I451" s="178">
        <v>0</v>
      </c>
      <c r="J451" s="109">
        <v>0</v>
      </c>
      <c r="K451" s="215">
        <v>0</v>
      </c>
      <c r="L451" s="174">
        <f t="shared" si="85"/>
        <v>0</v>
      </c>
      <c r="M451" s="254">
        <v>0</v>
      </c>
      <c r="N451" s="177">
        <v>0</v>
      </c>
      <c r="O451" s="256">
        <f t="shared" si="79"/>
        <v>0</v>
      </c>
      <c r="P451" s="257">
        <f t="shared" si="80"/>
        <v>0</v>
      </c>
      <c r="Q451" s="290">
        <v>0</v>
      </c>
      <c r="R451" s="323">
        <v>0</v>
      </c>
      <c r="S451" s="290">
        <v>0</v>
      </c>
      <c r="T451" s="178">
        <v>0</v>
      </c>
      <c r="U451" s="290"/>
      <c r="V451" s="177">
        <v>0</v>
      </c>
      <c r="W451" s="327">
        <f t="shared" si="74"/>
        <v>0</v>
      </c>
      <c r="X451" s="195">
        <f t="shared" si="75"/>
        <v>0</v>
      </c>
      <c r="Y451" s="290">
        <v>0</v>
      </c>
      <c r="Z451" s="322">
        <v>0</v>
      </c>
      <c r="AA451" s="290">
        <v>0</v>
      </c>
      <c r="AB451" s="109">
        <v>0</v>
      </c>
      <c r="AC451" s="290">
        <v>0</v>
      </c>
      <c r="AD451" s="322">
        <v>0</v>
      </c>
      <c r="AE451" s="195">
        <f t="shared" si="67"/>
        <v>0</v>
      </c>
    </row>
    <row r="452" spans="1:31" ht="15.75" thickBot="1" x14ac:dyDescent="0.3">
      <c r="A452" s="539"/>
      <c r="B452" s="580"/>
      <c r="C452" s="19" t="s">
        <v>9</v>
      </c>
      <c r="D452" s="111">
        <v>0</v>
      </c>
      <c r="E452" s="109">
        <v>0</v>
      </c>
      <c r="F452" s="109">
        <v>0</v>
      </c>
      <c r="G452" s="154">
        <f t="shared" si="84"/>
        <v>0</v>
      </c>
      <c r="H452" s="109">
        <v>0</v>
      </c>
      <c r="I452" s="178">
        <v>0</v>
      </c>
      <c r="J452" s="109">
        <v>0</v>
      </c>
      <c r="K452" s="215">
        <v>0</v>
      </c>
      <c r="L452" s="174">
        <f t="shared" si="85"/>
        <v>0</v>
      </c>
      <c r="M452" s="254">
        <v>0</v>
      </c>
      <c r="N452" s="177">
        <v>0</v>
      </c>
      <c r="O452" s="256">
        <f t="shared" si="79"/>
        <v>0</v>
      </c>
      <c r="P452" s="257">
        <f t="shared" si="80"/>
        <v>0</v>
      </c>
      <c r="Q452" s="301">
        <v>0</v>
      </c>
      <c r="R452" s="323">
        <v>0</v>
      </c>
      <c r="S452" s="301">
        <v>0</v>
      </c>
      <c r="T452" s="178">
        <v>0</v>
      </c>
      <c r="U452" s="301"/>
      <c r="V452" s="177">
        <v>0</v>
      </c>
      <c r="W452" s="327">
        <f t="shared" si="74"/>
        <v>0</v>
      </c>
      <c r="X452" s="195">
        <f t="shared" si="75"/>
        <v>0</v>
      </c>
      <c r="Y452" s="301">
        <v>0</v>
      </c>
      <c r="Z452" s="322">
        <v>0</v>
      </c>
      <c r="AA452" s="301">
        <v>0</v>
      </c>
      <c r="AB452" s="109">
        <v>0</v>
      </c>
      <c r="AC452" s="301">
        <v>0</v>
      </c>
      <c r="AD452" s="322">
        <v>0</v>
      </c>
      <c r="AE452" s="195">
        <f t="shared" si="67"/>
        <v>0</v>
      </c>
    </row>
    <row r="453" spans="1:31" x14ac:dyDescent="0.25">
      <c r="A453" s="539"/>
      <c r="B453" s="489" t="s">
        <v>294</v>
      </c>
      <c r="C453" s="37" t="s">
        <v>7</v>
      </c>
      <c r="D453" s="111">
        <v>0</v>
      </c>
      <c r="E453" s="109">
        <v>0</v>
      </c>
      <c r="F453" s="109">
        <v>0</v>
      </c>
      <c r="G453" s="154">
        <f t="shared" si="84"/>
        <v>0</v>
      </c>
      <c r="H453" s="109">
        <v>0</v>
      </c>
      <c r="I453" s="178">
        <v>0</v>
      </c>
      <c r="J453" s="109">
        <v>0</v>
      </c>
      <c r="K453" s="215">
        <v>0</v>
      </c>
      <c r="L453" s="174">
        <f t="shared" si="85"/>
        <v>0</v>
      </c>
      <c r="M453" s="254">
        <v>0</v>
      </c>
      <c r="N453" s="177">
        <v>0</v>
      </c>
      <c r="O453" s="256">
        <f t="shared" si="79"/>
        <v>0</v>
      </c>
      <c r="P453" s="257">
        <f t="shared" si="80"/>
        <v>0</v>
      </c>
      <c r="Q453" s="289">
        <v>0</v>
      </c>
      <c r="R453" s="323">
        <v>0</v>
      </c>
      <c r="S453" s="289">
        <v>0</v>
      </c>
      <c r="T453" s="178">
        <v>0</v>
      </c>
      <c r="U453" s="289">
        <v>0</v>
      </c>
      <c r="V453" s="177">
        <v>0</v>
      </c>
      <c r="W453" s="327">
        <f t="shared" si="74"/>
        <v>0</v>
      </c>
      <c r="X453" s="195">
        <f t="shared" si="75"/>
        <v>0</v>
      </c>
      <c r="Y453" s="289">
        <v>2</v>
      </c>
      <c r="Z453" s="322">
        <v>0</v>
      </c>
      <c r="AA453" s="289">
        <v>0</v>
      </c>
      <c r="AB453" s="109">
        <v>0</v>
      </c>
      <c r="AC453" s="289">
        <v>0</v>
      </c>
      <c r="AD453" s="322">
        <v>0</v>
      </c>
      <c r="AE453" s="195">
        <f t="shared" si="67"/>
        <v>2</v>
      </c>
    </row>
    <row r="454" spans="1:31" x14ac:dyDescent="0.25">
      <c r="A454" s="539"/>
      <c r="B454" s="489"/>
      <c r="C454" s="18" t="s">
        <v>8</v>
      </c>
      <c r="D454" s="111">
        <v>0</v>
      </c>
      <c r="E454" s="109">
        <v>0</v>
      </c>
      <c r="F454" s="109">
        <v>0</v>
      </c>
      <c r="G454" s="154">
        <f t="shared" si="84"/>
        <v>0</v>
      </c>
      <c r="H454" s="109">
        <v>0</v>
      </c>
      <c r="I454" s="178">
        <v>0</v>
      </c>
      <c r="J454" s="109">
        <v>0</v>
      </c>
      <c r="K454" s="215">
        <v>0</v>
      </c>
      <c r="L454" s="174">
        <f t="shared" si="85"/>
        <v>0</v>
      </c>
      <c r="M454" s="254">
        <v>0</v>
      </c>
      <c r="N454" s="177">
        <v>0</v>
      </c>
      <c r="O454" s="256">
        <f t="shared" si="79"/>
        <v>0</v>
      </c>
      <c r="P454" s="257">
        <f t="shared" si="80"/>
        <v>0</v>
      </c>
      <c r="Q454" s="290">
        <v>0</v>
      </c>
      <c r="R454" s="323">
        <v>0</v>
      </c>
      <c r="S454" s="290">
        <v>0</v>
      </c>
      <c r="T454" s="178">
        <v>0</v>
      </c>
      <c r="U454" s="290"/>
      <c r="V454" s="177">
        <v>0</v>
      </c>
      <c r="W454" s="327">
        <f t="shared" si="74"/>
        <v>0</v>
      </c>
      <c r="X454" s="195">
        <f t="shared" si="75"/>
        <v>0</v>
      </c>
      <c r="Y454" s="290">
        <v>0</v>
      </c>
      <c r="Z454" s="322">
        <v>0</v>
      </c>
      <c r="AA454" s="290">
        <v>0</v>
      </c>
      <c r="AB454" s="109">
        <v>0</v>
      </c>
      <c r="AC454" s="290">
        <v>0</v>
      </c>
      <c r="AD454" s="322">
        <v>0</v>
      </c>
      <c r="AE454" s="195">
        <f t="shared" ref="AE454:AE517" si="89">D454+E454+F454+H454+I454+J454+K454+M454+N454+Q454+R454+S454+T454+U454+V454+Y454+Z454+AA454+AB454+AC454+AD454</f>
        <v>0</v>
      </c>
    </row>
    <row r="455" spans="1:31" x14ac:dyDescent="0.25">
      <c r="A455" s="539"/>
      <c r="B455" s="489"/>
      <c r="C455" s="18" t="s">
        <v>9</v>
      </c>
      <c r="D455" s="111">
        <v>0</v>
      </c>
      <c r="E455" s="109">
        <v>0</v>
      </c>
      <c r="F455" s="109">
        <v>0</v>
      </c>
      <c r="G455" s="154">
        <f t="shared" si="84"/>
        <v>0</v>
      </c>
      <c r="H455" s="109">
        <v>0</v>
      </c>
      <c r="I455" s="178">
        <v>0</v>
      </c>
      <c r="J455" s="109">
        <v>0</v>
      </c>
      <c r="K455" s="215">
        <v>0</v>
      </c>
      <c r="L455" s="174">
        <f t="shared" si="85"/>
        <v>0</v>
      </c>
      <c r="M455" s="254">
        <v>0</v>
      </c>
      <c r="N455" s="177">
        <v>0</v>
      </c>
      <c r="O455" s="256">
        <f t="shared" si="79"/>
        <v>0</v>
      </c>
      <c r="P455" s="257">
        <f t="shared" si="80"/>
        <v>0</v>
      </c>
      <c r="Q455" s="302">
        <v>0</v>
      </c>
      <c r="R455" s="323">
        <v>0</v>
      </c>
      <c r="S455" s="302">
        <v>0</v>
      </c>
      <c r="T455" s="178">
        <v>0</v>
      </c>
      <c r="U455" s="302"/>
      <c r="V455" s="177">
        <v>0</v>
      </c>
      <c r="W455" s="327">
        <f t="shared" si="74"/>
        <v>0</v>
      </c>
      <c r="X455" s="195">
        <f t="shared" si="75"/>
        <v>0</v>
      </c>
      <c r="Y455" s="302">
        <v>0</v>
      </c>
      <c r="Z455" s="322">
        <v>0</v>
      </c>
      <c r="AA455" s="302">
        <v>2</v>
      </c>
      <c r="AB455" s="109">
        <v>0</v>
      </c>
      <c r="AC455" s="302">
        <v>0</v>
      </c>
      <c r="AD455" s="322">
        <v>0</v>
      </c>
      <c r="AE455" s="195">
        <f t="shared" si="89"/>
        <v>2</v>
      </c>
    </row>
    <row r="456" spans="1:31" x14ac:dyDescent="0.25">
      <c r="A456" s="539"/>
      <c r="B456" s="489" t="s">
        <v>295</v>
      </c>
      <c r="C456" s="37" t="s">
        <v>7</v>
      </c>
      <c r="D456" s="111">
        <v>0</v>
      </c>
      <c r="E456" s="109">
        <v>0</v>
      </c>
      <c r="F456" s="109">
        <v>0</v>
      </c>
      <c r="G456" s="154">
        <f t="shared" si="84"/>
        <v>0</v>
      </c>
      <c r="H456" s="109">
        <v>0</v>
      </c>
      <c r="I456" s="178">
        <v>0</v>
      </c>
      <c r="J456" s="109">
        <v>0</v>
      </c>
      <c r="K456" s="215">
        <v>0</v>
      </c>
      <c r="L456" s="174">
        <f t="shared" si="85"/>
        <v>0</v>
      </c>
      <c r="M456" s="254">
        <v>0</v>
      </c>
      <c r="N456" s="177">
        <v>0</v>
      </c>
      <c r="O456" s="256">
        <f t="shared" si="79"/>
        <v>0</v>
      </c>
      <c r="P456" s="257">
        <f t="shared" si="80"/>
        <v>0</v>
      </c>
      <c r="Q456" s="290">
        <v>0</v>
      </c>
      <c r="R456" s="323">
        <v>0</v>
      </c>
      <c r="S456" s="290">
        <v>0</v>
      </c>
      <c r="T456" s="178">
        <v>0</v>
      </c>
      <c r="U456" s="290">
        <v>0</v>
      </c>
      <c r="V456" s="177">
        <v>0</v>
      </c>
      <c r="W456" s="327">
        <f t="shared" si="74"/>
        <v>0</v>
      </c>
      <c r="X456" s="195">
        <f t="shared" si="75"/>
        <v>0</v>
      </c>
      <c r="Y456" s="290">
        <v>0</v>
      </c>
      <c r="Z456" s="322">
        <v>0</v>
      </c>
      <c r="AA456" s="290">
        <v>0</v>
      </c>
      <c r="AB456" s="109">
        <v>0</v>
      </c>
      <c r="AC456" s="302">
        <v>0</v>
      </c>
      <c r="AD456" s="322">
        <v>0</v>
      </c>
      <c r="AE456" s="195">
        <f t="shared" si="89"/>
        <v>0</v>
      </c>
    </row>
    <row r="457" spans="1:31" x14ac:dyDescent="0.25">
      <c r="A457" s="539"/>
      <c r="B457" s="489"/>
      <c r="C457" s="18" t="s">
        <v>8</v>
      </c>
      <c r="D457" s="111">
        <v>0</v>
      </c>
      <c r="E457" s="109">
        <v>0</v>
      </c>
      <c r="F457" s="109">
        <v>0</v>
      </c>
      <c r="G457" s="154">
        <f t="shared" si="84"/>
        <v>0</v>
      </c>
      <c r="H457" s="109">
        <v>0</v>
      </c>
      <c r="I457" s="178">
        <v>0</v>
      </c>
      <c r="J457" s="109">
        <v>0</v>
      </c>
      <c r="K457" s="215">
        <v>0</v>
      </c>
      <c r="L457" s="174">
        <f t="shared" si="85"/>
        <v>0</v>
      </c>
      <c r="M457" s="254">
        <v>0</v>
      </c>
      <c r="N457" s="177">
        <v>0</v>
      </c>
      <c r="O457" s="256">
        <f t="shared" si="79"/>
        <v>0</v>
      </c>
      <c r="P457" s="257">
        <f t="shared" si="80"/>
        <v>0</v>
      </c>
      <c r="Q457" s="290">
        <v>0</v>
      </c>
      <c r="R457" s="323">
        <v>0</v>
      </c>
      <c r="S457" s="290">
        <v>0</v>
      </c>
      <c r="T457" s="178">
        <v>0</v>
      </c>
      <c r="U457" s="290"/>
      <c r="V457" s="177">
        <v>0</v>
      </c>
      <c r="W457" s="327">
        <f t="shared" si="74"/>
        <v>0</v>
      </c>
      <c r="X457" s="195">
        <f t="shared" si="75"/>
        <v>0</v>
      </c>
      <c r="Y457" s="290">
        <v>0</v>
      </c>
      <c r="Z457" s="322">
        <v>0</v>
      </c>
      <c r="AA457" s="290">
        <v>0</v>
      </c>
      <c r="AB457" s="109">
        <v>0</v>
      </c>
      <c r="AC457" s="302">
        <v>0</v>
      </c>
      <c r="AD457" s="322">
        <v>0</v>
      </c>
      <c r="AE457" s="195">
        <f t="shared" si="89"/>
        <v>0</v>
      </c>
    </row>
    <row r="458" spans="1:31" ht="15.75" thickBot="1" x14ac:dyDescent="0.3">
      <c r="A458" s="539"/>
      <c r="B458" s="489"/>
      <c r="C458" s="19" t="s">
        <v>9</v>
      </c>
      <c r="D458" s="111">
        <v>0</v>
      </c>
      <c r="E458" s="109">
        <v>0</v>
      </c>
      <c r="F458" s="109">
        <v>0</v>
      </c>
      <c r="G458" s="154">
        <f t="shared" si="84"/>
        <v>0</v>
      </c>
      <c r="H458" s="109">
        <v>0</v>
      </c>
      <c r="I458" s="178">
        <v>0</v>
      </c>
      <c r="J458" s="109">
        <v>0</v>
      </c>
      <c r="K458" s="215">
        <v>0</v>
      </c>
      <c r="L458" s="174">
        <f t="shared" si="85"/>
        <v>0</v>
      </c>
      <c r="M458" s="254">
        <v>0</v>
      </c>
      <c r="N458" s="177">
        <v>0</v>
      </c>
      <c r="O458" s="256">
        <f t="shared" si="79"/>
        <v>0</v>
      </c>
      <c r="P458" s="257">
        <f t="shared" si="80"/>
        <v>0</v>
      </c>
      <c r="Q458" s="290">
        <v>0</v>
      </c>
      <c r="R458" s="323">
        <v>0</v>
      </c>
      <c r="S458" s="290">
        <v>0</v>
      </c>
      <c r="T458" s="178">
        <v>0</v>
      </c>
      <c r="U458" s="290"/>
      <c r="V458" s="177">
        <v>0</v>
      </c>
      <c r="W458" s="327">
        <f t="shared" si="74"/>
        <v>0</v>
      </c>
      <c r="X458" s="195">
        <f t="shared" si="75"/>
        <v>0</v>
      </c>
      <c r="Y458" s="290">
        <v>0</v>
      </c>
      <c r="Z458" s="322">
        <v>0</v>
      </c>
      <c r="AA458" s="290">
        <v>0</v>
      </c>
      <c r="AB458" s="109">
        <v>0</v>
      </c>
      <c r="AC458" s="302">
        <v>0</v>
      </c>
      <c r="AD458" s="322">
        <v>0</v>
      </c>
      <c r="AE458" s="195">
        <f t="shared" si="89"/>
        <v>0</v>
      </c>
    </row>
    <row r="459" spans="1:31" x14ac:dyDescent="0.25">
      <c r="A459" s="539"/>
      <c r="B459" s="489" t="s">
        <v>296</v>
      </c>
      <c r="C459" s="37" t="s">
        <v>7</v>
      </c>
      <c r="D459" s="111">
        <v>0</v>
      </c>
      <c r="E459" s="109">
        <v>0</v>
      </c>
      <c r="F459" s="109">
        <v>0</v>
      </c>
      <c r="G459" s="154">
        <f t="shared" si="84"/>
        <v>0</v>
      </c>
      <c r="H459" s="109">
        <v>0</v>
      </c>
      <c r="I459" s="178">
        <v>0</v>
      </c>
      <c r="J459" s="109">
        <v>0</v>
      </c>
      <c r="K459" s="215">
        <v>0</v>
      </c>
      <c r="L459" s="174">
        <f t="shared" si="85"/>
        <v>0</v>
      </c>
      <c r="M459" s="254">
        <v>0</v>
      </c>
      <c r="N459" s="177">
        <v>0</v>
      </c>
      <c r="O459" s="256">
        <f t="shared" si="79"/>
        <v>0</v>
      </c>
      <c r="P459" s="257">
        <f t="shared" si="80"/>
        <v>0</v>
      </c>
      <c r="Q459" s="290">
        <v>0</v>
      </c>
      <c r="R459" s="323">
        <v>0</v>
      </c>
      <c r="S459" s="290">
        <v>0</v>
      </c>
      <c r="T459" s="178">
        <v>0</v>
      </c>
      <c r="U459" s="290">
        <v>0</v>
      </c>
      <c r="V459" s="177">
        <v>0</v>
      </c>
      <c r="W459" s="327">
        <f t="shared" si="74"/>
        <v>0</v>
      </c>
      <c r="X459" s="195">
        <f t="shared" si="75"/>
        <v>0</v>
      </c>
      <c r="Y459" s="290">
        <v>0</v>
      </c>
      <c r="Z459" s="322">
        <v>0</v>
      </c>
      <c r="AA459" s="290">
        <v>0</v>
      </c>
      <c r="AB459" s="109">
        <v>0</v>
      </c>
      <c r="AC459" s="302">
        <v>0</v>
      </c>
      <c r="AD459" s="322">
        <v>0</v>
      </c>
      <c r="AE459" s="195">
        <f t="shared" si="89"/>
        <v>0</v>
      </c>
    </row>
    <row r="460" spans="1:31" x14ac:dyDescent="0.25">
      <c r="A460" s="539"/>
      <c r="B460" s="489"/>
      <c r="C460" s="18" t="s">
        <v>8</v>
      </c>
      <c r="D460" s="111">
        <v>0</v>
      </c>
      <c r="E460" s="109">
        <v>0</v>
      </c>
      <c r="F460" s="109">
        <v>0</v>
      </c>
      <c r="G460" s="154">
        <f t="shared" si="84"/>
        <v>0</v>
      </c>
      <c r="H460" s="109">
        <v>0</v>
      </c>
      <c r="I460" s="178">
        <v>0</v>
      </c>
      <c r="J460" s="109">
        <v>0</v>
      </c>
      <c r="K460" s="215">
        <v>0</v>
      </c>
      <c r="L460" s="174">
        <f t="shared" si="85"/>
        <v>0</v>
      </c>
      <c r="M460" s="254">
        <v>0</v>
      </c>
      <c r="N460" s="177">
        <v>0</v>
      </c>
      <c r="O460" s="256">
        <f t="shared" si="79"/>
        <v>0</v>
      </c>
      <c r="P460" s="257">
        <f t="shared" si="80"/>
        <v>0</v>
      </c>
      <c r="Q460" s="290">
        <v>0</v>
      </c>
      <c r="R460" s="323">
        <v>0</v>
      </c>
      <c r="S460" s="290">
        <v>0</v>
      </c>
      <c r="T460" s="178">
        <v>0</v>
      </c>
      <c r="U460" s="290"/>
      <c r="V460" s="177">
        <v>0</v>
      </c>
      <c r="W460" s="327">
        <f t="shared" si="74"/>
        <v>0</v>
      </c>
      <c r="X460" s="195">
        <f t="shared" si="75"/>
        <v>0</v>
      </c>
      <c r="Y460" s="290">
        <v>0</v>
      </c>
      <c r="Z460" s="322">
        <v>0</v>
      </c>
      <c r="AA460" s="290">
        <v>0</v>
      </c>
      <c r="AB460" s="109">
        <v>0</v>
      </c>
      <c r="AC460" s="302">
        <v>0</v>
      </c>
      <c r="AD460" s="322">
        <v>0</v>
      </c>
      <c r="AE460" s="195">
        <f t="shared" si="89"/>
        <v>0</v>
      </c>
    </row>
    <row r="461" spans="1:31" ht="15.75" thickBot="1" x14ac:dyDescent="0.3">
      <c r="A461" s="539"/>
      <c r="B461" s="489"/>
      <c r="C461" s="19" t="s">
        <v>9</v>
      </c>
      <c r="D461" s="111">
        <v>0</v>
      </c>
      <c r="E461" s="109">
        <v>0</v>
      </c>
      <c r="F461" s="109">
        <v>0</v>
      </c>
      <c r="G461" s="154">
        <f t="shared" si="84"/>
        <v>0</v>
      </c>
      <c r="H461" s="109">
        <v>0</v>
      </c>
      <c r="I461" s="178">
        <v>0</v>
      </c>
      <c r="J461" s="109">
        <v>0</v>
      </c>
      <c r="K461" s="215">
        <v>0</v>
      </c>
      <c r="L461" s="174">
        <f t="shared" si="85"/>
        <v>0</v>
      </c>
      <c r="M461" s="254">
        <v>0</v>
      </c>
      <c r="N461" s="177">
        <v>0</v>
      </c>
      <c r="O461" s="256">
        <f t="shared" si="79"/>
        <v>0</v>
      </c>
      <c r="P461" s="257">
        <f t="shared" si="80"/>
        <v>0</v>
      </c>
      <c r="Q461" s="290">
        <v>0</v>
      </c>
      <c r="R461" s="323">
        <v>0</v>
      </c>
      <c r="S461" s="290">
        <v>0</v>
      </c>
      <c r="T461" s="178">
        <v>0</v>
      </c>
      <c r="U461" s="290"/>
      <c r="V461" s="177">
        <v>0</v>
      </c>
      <c r="W461" s="327">
        <f t="shared" si="74"/>
        <v>0</v>
      </c>
      <c r="X461" s="195">
        <f t="shared" si="75"/>
        <v>0</v>
      </c>
      <c r="Y461" s="290">
        <v>0</v>
      </c>
      <c r="Z461" s="322">
        <v>0</v>
      </c>
      <c r="AA461" s="290">
        <v>0</v>
      </c>
      <c r="AB461" s="109">
        <v>0</v>
      </c>
      <c r="AC461" s="302">
        <v>0</v>
      </c>
      <c r="AD461" s="322">
        <v>0</v>
      </c>
      <c r="AE461" s="195">
        <f t="shared" si="89"/>
        <v>0</v>
      </c>
    </row>
    <row r="462" spans="1:31" x14ac:dyDescent="0.25">
      <c r="A462" s="539"/>
      <c r="B462" s="489" t="s">
        <v>297</v>
      </c>
      <c r="C462" s="37" t="s">
        <v>7</v>
      </c>
      <c r="D462" s="111">
        <v>0</v>
      </c>
      <c r="E462" s="109">
        <v>0</v>
      </c>
      <c r="F462" s="109">
        <v>0</v>
      </c>
      <c r="G462" s="154">
        <f t="shared" si="84"/>
        <v>0</v>
      </c>
      <c r="H462" s="109">
        <v>0</v>
      </c>
      <c r="I462" s="178">
        <v>0</v>
      </c>
      <c r="J462" s="109">
        <v>0</v>
      </c>
      <c r="K462" s="215">
        <v>0</v>
      </c>
      <c r="L462" s="174">
        <f t="shared" si="85"/>
        <v>0</v>
      </c>
      <c r="M462" s="254">
        <v>0</v>
      </c>
      <c r="N462" s="177">
        <v>0</v>
      </c>
      <c r="O462" s="256">
        <f t="shared" si="79"/>
        <v>0</v>
      </c>
      <c r="P462" s="257">
        <f t="shared" si="80"/>
        <v>0</v>
      </c>
      <c r="Q462" s="290">
        <v>0</v>
      </c>
      <c r="R462" s="323">
        <v>0</v>
      </c>
      <c r="S462" s="290">
        <v>0</v>
      </c>
      <c r="T462" s="178">
        <v>0</v>
      </c>
      <c r="U462" s="290">
        <v>0</v>
      </c>
      <c r="V462" s="177">
        <v>0</v>
      </c>
      <c r="W462" s="327">
        <f t="shared" si="74"/>
        <v>0</v>
      </c>
      <c r="X462" s="195">
        <f t="shared" si="75"/>
        <v>0</v>
      </c>
      <c r="Y462" s="290">
        <v>0</v>
      </c>
      <c r="Z462" s="322">
        <v>0</v>
      </c>
      <c r="AA462" s="290">
        <v>0</v>
      </c>
      <c r="AB462" s="109">
        <v>0</v>
      </c>
      <c r="AC462" s="302">
        <v>0</v>
      </c>
      <c r="AD462" s="322">
        <v>0</v>
      </c>
      <c r="AE462" s="195">
        <f t="shared" si="89"/>
        <v>0</v>
      </c>
    </row>
    <row r="463" spans="1:31" x14ac:dyDescent="0.25">
      <c r="A463" s="539"/>
      <c r="B463" s="489"/>
      <c r="C463" s="18" t="s">
        <v>8</v>
      </c>
      <c r="D463" s="111">
        <v>0</v>
      </c>
      <c r="E463" s="109">
        <v>0</v>
      </c>
      <c r="F463" s="109">
        <v>0</v>
      </c>
      <c r="G463" s="154">
        <f t="shared" si="84"/>
        <v>0</v>
      </c>
      <c r="H463" s="109">
        <v>0</v>
      </c>
      <c r="I463" s="178">
        <v>0</v>
      </c>
      <c r="J463" s="109">
        <v>0</v>
      </c>
      <c r="K463" s="215">
        <v>0</v>
      </c>
      <c r="L463" s="174">
        <f t="shared" si="85"/>
        <v>0</v>
      </c>
      <c r="M463" s="254">
        <v>0</v>
      </c>
      <c r="N463" s="177">
        <v>0</v>
      </c>
      <c r="O463" s="256">
        <f t="shared" si="79"/>
        <v>0</v>
      </c>
      <c r="P463" s="257">
        <f t="shared" si="80"/>
        <v>0</v>
      </c>
      <c r="Q463" s="290">
        <v>0</v>
      </c>
      <c r="R463" s="323">
        <v>0</v>
      </c>
      <c r="S463" s="290">
        <v>0</v>
      </c>
      <c r="T463" s="178">
        <v>0</v>
      </c>
      <c r="U463" s="290"/>
      <c r="V463" s="177">
        <v>0</v>
      </c>
      <c r="W463" s="327">
        <f t="shared" si="74"/>
        <v>0</v>
      </c>
      <c r="X463" s="195">
        <f t="shared" si="75"/>
        <v>0</v>
      </c>
      <c r="Y463" s="290">
        <v>0</v>
      </c>
      <c r="Z463" s="322">
        <v>0</v>
      </c>
      <c r="AA463" s="290">
        <v>0</v>
      </c>
      <c r="AB463" s="109">
        <v>0</v>
      </c>
      <c r="AC463" s="302">
        <v>0</v>
      </c>
      <c r="AD463" s="322">
        <v>0</v>
      </c>
      <c r="AE463" s="195">
        <f t="shared" si="89"/>
        <v>0</v>
      </c>
    </row>
    <row r="464" spans="1:31" ht="15.75" thickBot="1" x14ac:dyDescent="0.3">
      <c r="A464" s="539"/>
      <c r="B464" s="489"/>
      <c r="C464" s="19" t="s">
        <v>9</v>
      </c>
      <c r="D464" s="111">
        <v>0</v>
      </c>
      <c r="E464" s="109">
        <v>0</v>
      </c>
      <c r="F464" s="109">
        <v>0</v>
      </c>
      <c r="G464" s="154">
        <f t="shared" si="84"/>
        <v>0</v>
      </c>
      <c r="H464" s="109">
        <v>0</v>
      </c>
      <c r="I464" s="178">
        <v>0</v>
      </c>
      <c r="J464" s="109">
        <v>0</v>
      </c>
      <c r="K464" s="215">
        <v>0</v>
      </c>
      <c r="L464" s="174">
        <f t="shared" si="85"/>
        <v>0</v>
      </c>
      <c r="M464" s="254">
        <v>0</v>
      </c>
      <c r="N464" s="177">
        <v>0</v>
      </c>
      <c r="O464" s="256">
        <f t="shared" si="79"/>
        <v>0</v>
      </c>
      <c r="P464" s="257">
        <f t="shared" si="80"/>
        <v>0</v>
      </c>
      <c r="Q464" s="290">
        <v>0</v>
      </c>
      <c r="R464" s="323">
        <v>0</v>
      </c>
      <c r="S464" s="290">
        <v>0</v>
      </c>
      <c r="T464" s="178">
        <v>0</v>
      </c>
      <c r="U464" s="290"/>
      <c r="V464" s="177">
        <v>0</v>
      </c>
      <c r="W464" s="327">
        <f t="shared" si="74"/>
        <v>0</v>
      </c>
      <c r="X464" s="195">
        <f t="shared" si="75"/>
        <v>0</v>
      </c>
      <c r="Y464" s="290">
        <v>0</v>
      </c>
      <c r="Z464" s="322">
        <v>0</v>
      </c>
      <c r="AA464" s="290">
        <v>0</v>
      </c>
      <c r="AB464" s="109">
        <v>0</v>
      </c>
      <c r="AC464" s="302">
        <v>0</v>
      </c>
      <c r="AD464" s="322">
        <v>0</v>
      </c>
      <c r="AE464" s="195">
        <f t="shared" si="89"/>
        <v>0</v>
      </c>
    </row>
    <row r="465" spans="1:31" x14ac:dyDescent="0.25">
      <c r="A465" s="539"/>
      <c r="B465" s="489" t="s">
        <v>298</v>
      </c>
      <c r="C465" s="37" t="s">
        <v>7</v>
      </c>
      <c r="D465" s="111">
        <v>0</v>
      </c>
      <c r="E465" s="109">
        <v>0</v>
      </c>
      <c r="F465" s="109">
        <v>0</v>
      </c>
      <c r="G465" s="154">
        <f t="shared" si="84"/>
        <v>0</v>
      </c>
      <c r="H465" s="109">
        <v>0</v>
      </c>
      <c r="I465" s="178">
        <v>0</v>
      </c>
      <c r="J465" s="109">
        <v>0</v>
      </c>
      <c r="K465" s="215">
        <v>0</v>
      </c>
      <c r="L465" s="174">
        <f t="shared" si="85"/>
        <v>0</v>
      </c>
      <c r="M465" s="254">
        <v>0</v>
      </c>
      <c r="N465" s="177">
        <v>0</v>
      </c>
      <c r="O465" s="256">
        <f t="shared" si="79"/>
        <v>0</v>
      </c>
      <c r="P465" s="257">
        <f t="shared" si="80"/>
        <v>0</v>
      </c>
      <c r="Q465" s="290">
        <v>0</v>
      </c>
      <c r="R465" s="323">
        <v>0</v>
      </c>
      <c r="S465" s="290">
        <v>0</v>
      </c>
      <c r="T465" s="178">
        <v>0</v>
      </c>
      <c r="U465" s="290">
        <v>0</v>
      </c>
      <c r="V465" s="177">
        <v>0</v>
      </c>
      <c r="W465" s="327">
        <f t="shared" si="74"/>
        <v>0</v>
      </c>
      <c r="X465" s="195">
        <f t="shared" si="75"/>
        <v>0</v>
      </c>
      <c r="Y465" s="290">
        <v>0</v>
      </c>
      <c r="Z465" s="322">
        <v>0</v>
      </c>
      <c r="AA465" s="290">
        <v>0</v>
      </c>
      <c r="AB465" s="109">
        <v>0</v>
      </c>
      <c r="AC465" s="302">
        <v>0</v>
      </c>
      <c r="AD465" s="322">
        <v>0</v>
      </c>
      <c r="AE465" s="195">
        <f t="shared" si="89"/>
        <v>0</v>
      </c>
    </row>
    <row r="466" spans="1:31" x14ac:dyDescent="0.25">
      <c r="A466" s="539"/>
      <c r="B466" s="489"/>
      <c r="C466" s="18" t="s">
        <v>8</v>
      </c>
      <c r="D466" s="111">
        <v>0</v>
      </c>
      <c r="E466" s="109">
        <v>0</v>
      </c>
      <c r="F466" s="109">
        <v>0</v>
      </c>
      <c r="G466" s="154">
        <f t="shared" si="84"/>
        <v>0</v>
      </c>
      <c r="H466" s="109">
        <v>0</v>
      </c>
      <c r="I466" s="178">
        <v>0</v>
      </c>
      <c r="J466" s="109">
        <v>0</v>
      </c>
      <c r="K466" s="215">
        <v>0</v>
      </c>
      <c r="L466" s="174">
        <f t="shared" si="85"/>
        <v>0</v>
      </c>
      <c r="M466" s="254">
        <v>0</v>
      </c>
      <c r="N466" s="177">
        <v>0</v>
      </c>
      <c r="O466" s="256">
        <f t="shared" si="79"/>
        <v>0</v>
      </c>
      <c r="P466" s="257">
        <f t="shared" si="80"/>
        <v>0</v>
      </c>
      <c r="Q466" s="290">
        <v>0</v>
      </c>
      <c r="R466" s="323">
        <v>0</v>
      </c>
      <c r="S466" s="290">
        <v>0</v>
      </c>
      <c r="T466" s="178">
        <v>0</v>
      </c>
      <c r="U466" s="290"/>
      <c r="V466" s="177">
        <v>0</v>
      </c>
      <c r="W466" s="327">
        <f t="shared" si="74"/>
        <v>0</v>
      </c>
      <c r="X466" s="195">
        <f t="shared" si="75"/>
        <v>0</v>
      </c>
      <c r="Y466" s="290">
        <v>0</v>
      </c>
      <c r="Z466" s="322">
        <v>0</v>
      </c>
      <c r="AA466" s="290">
        <v>0</v>
      </c>
      <c r="AB466" s="109">
        <v>0</v>
      </c>
      <c r="AC466" s="302">
        <v>0</v>
      </c>
      <c r="AD466" s="322">
        <v>0</v>
      </c>
      <c r="AE466" s="195">
        <f t="shared" si="89"/>
        <v>0</v>
      </c>
    </row>
    <row r="467" spans="1:31" ht="15.75" thickBot="1" x14ac:dyDescent="0.3">
      <c r="A467" s="539"/>
      <c r="B467" s="489"/>
      <c r="C467" s="19" t="s">
        <v>9</v>
      </c>
      <c r="D467" s="111">
        <v>0</v>
      </c>
      <c r="E467" s="109">
        <v>0</v>
      </c>
      <c r="F467" s="109">
        <v>0</v>
      </c>
      <c r="G467" s="154">
        <f t="shared" si="84"/>
        <v>0</v>
      </c>
      <c r="H467" s="109">
        <v>0</v>
      </c>
      <c r="I467" s="178">
        <v>0</v>
      </c>
      <c r="J467" s="109">
        <v>0</v>
      </c>
      <c r="K467" s="215">
        <v>0</v>
      </c>
      <c r="L467" s="174">
        <f t="shared" si="85"/>
        <v>0</v>
      </c>
      <c r="M467" s="254">
        <v>0</v>
      </c>
      <c r="N467" s="177">
        <v>0</v>
      </c>
      <c r="O467" s="256">
        <f t="shared" si="79"/>
        <v>0</v>
      </c>
      <c r="P467" s="257">
        <f t="shared" si="80"/>
        <v>0</v>
      </c>
      <c r="Q467" s="290">
        <v>0</v>
      </c>
      <c r="R467" s="323">
        <v>0</v>
      </c>
      <c r="S467" s="290">
        <v>0</v>
      </c>
      <c r="T467" s="178">
        <v>0</v>
      </c>
      <c r="U467" s="290"/>
      <c r="V467" s="177">
        <v>0</v>
      </c>
      <c r="W467" s="327">
        <f t="shared" si="74"/>
        <v>0</v>
      </c>
      <c r="X467" s="195">
        <f t="shared" si="75"/>
        <v>0</v>
      </c>
      <c r="Y467" s="290">
        <v>0</v>
      </c>
      <c r="Z467" s="322">
        <v>0</v>
      </c>
      <c r="AA467" s="290">
        <v>0</v>
      </c>
      <c r="AB467" s="109">
        <v>0</v>
      </c>
      <c r="AC467" s="302">
        <v>0</v>
      </c>
      <c r="AD467" s="322">
        <v>0</v>
      </c>
      <c r="AE467" s="195">
        <f t="shared" si="89"/>
        <v>0</v>
      </c>
    </row>
    <row r="468" spans="1:31" x14ac:dyDescent="0.25">
      <c r="A468" s="539"/>
      <c r="B468" s="489" t="s">
        <v>299</v>
      </c>
      <c r="C468" s="37" t="s">
        <v>7</v>
      </c>
      <c r="D468" s="111">
        <v>0</v>
      </c>
      <c r="E468" s="109">
        <v>0</v>
      </c>
      <c r="F468" s="109">
        <v>0</v>
      </c>
      <c r="G468" s="154">
        <f t="shared" si="84"/>
        <v>0</v>
      </c>
      <c r="H468" s="109">
        <v>0</v>
      </c>
      <c r="I468" s="178">
        <v>0</v>
      </c>
      <c r="J468" s="109">
        <v>0</v>
      </c>
      <c r="K468" s="215">
        <v>0</v>
      </c>
      <c r="L468" s="174">
        <f t="shared" si="85"/>
        <v>0</v>
      </c>
      <c r="M468" s="254">
        <v>0</v>
      </c>
      <c r="N468" s="177">
        <v>0</v>
      </c>
      <c r="O468" s="256">
        <f t="shared" si="79"/>
        <v>0</v>
      </c>
      <c r="P468" s="257">
        <f t="shared" si="80"/>
        <v>0</v>
      </c>
      <c r="Q468" s="290">
        <v>0</v>
      </c>
      <c r="R468" s="323">
        <v>0</v>
      </c>
      <c r="S468" s="290">
        <v>0</v>
      </c>
      <c r="T468" s="178">
        <v>0</v>
      </c>
      <c r="U468" s="290">
        <v>0</v>
      </c>
      <c r="V468" s="177">
        <v>0</v>
      </c>
      <c r="W468" s="327">
        <f t="shared" si="74"/>
        <v>0</v>
      </c>
      <c r="X468" s="195">
        <f t="shared" si="75"/>
        <v>0</v>
      </c>
      <c r="Y468" s="290">
        <v>0</v>
      </c>
      <c r="Z468" s="322">
        <v>0</v>
      </c>
      <c r="AA468" s="290">
        <v>0</v>
      </c>
      <c r="AB468" s="109">
        <v>0</v>
      </c>
      <c r="AC468" s="302">
        <v>0</v>
      </c>
      <c r="AD468" s="322">
        <v>0</v>
      </c>
      <c r="AE468" s="195">
        <f t="shared" si="89"/>
        <v>0</v>
      </c>
    </row>
    <row r="469" spans="1:31" x14ac:dyDescent="0.25">
      <c r="A469" s="539"/>
      <c r="B469" s="489"/>
      <c r="C469" s="18" t="s">
        <v>8</v>
      </c>
      <c r="D469" s="111">
        <v>0</v>
      </c>
      <c r="E469" s="109">
        <v>0</v>
      </c>
      <c r="F469" s="109">
        <v>0</v>
      </c>
      <c r="G469" s="154">
        <f t="shared" si="84"/>
        <v>0</v>
      </c>
      <c r="H469" s="109">
        <v>0</v>
      </c>
      <c r="I469" s="178">
        <v>0</v>
      </c>
      <c r="J469" s="109">
        <v>0</v>
      </c>
      <c r="K469" s="215">
        <v>0</v>
      </c>
      <c r="L469" s="174">
        <f t="shared" si="85"/>
        <v>0</v>
      </c>
      <c r="M469" s="254">
        <v>0</v>
      </c>
      <c r="N469" s="177">
        <v>0</v>
      </c>
      <c r="O469" s="256">
        <f t="shared" si="79"/>
        <v>0</v>
      </c>
      <c r="P469" s="257">
        <f t="shared" si="80"/>
        <v>0</v>
      </c>
      <c r="Q469" s="290">
        <v>0</v>
      </c>
      <c r="R469" s="323">
        <v>0</v>
      </c>
      <c r="S469" s="290">
        <v>0</v>
      </c>
      <c r="T469" s="178">
        <v>0</v>
      </c>
      <c r="U469" s="290"/>
      <c r="V469" s="177">
        <v>0</v>
      </c>
      <c r="W469" s="327">
        <f t="shared" si="74"/>
        <v>0</v>
      </c>
      <c r="X469" s="195">
        <f t="shared" si="75"/>
        <v>0</v>
      </c>
      <c r="Y469" s="290">
        <v>0</v>
      </c>
      <c r="Z469" s="322">
        <v>0</v>
      </c>
      <c r="AA469" s="290">
        <v>0</v>
      </c>
      <c r="AB469" s="109">
        <v>0</v>
      </c>
      <c r="AC469" s="302">
        <v>0</v>
      </c>
      <c r="AD469" s="322">
        <v>0</v>
      </c>
      <c r="AE469" s="195">
        <f t="shared" si="89"/>
        <v>0</v>
      </c>
    </row>
    <row r="470" spans="1:31" ht="15.75" thickBot="1" x14ac:dyDescent="0.3">
      <c r="A470" s="539"/>
      <c r="B470" s="489"/>
      <c r="C470" s="19" t="s">
        <v>9</v>
      </c>
      <c r="D470" s="111">
        <v>0</v>
      </c>
      <c r="E470" s="109">
        <v>0</v>
      </c>
      <c r="F470" s="109">
        <v>0</v>
      </c>
      <c r="G470" s="154">
        <f t="shared" si="84"/>
        <v>0</v>
      </c>
      <c r="H470" s="109">
        <v>0</v>
      </c>
      <c r="I470" s="178">
        <v>0</v>
      </c>
      <c r="J470" s="109">
        <v>0</v>
      </c>
      <c r="K470" s="215">
        <v>0</v>
      </c>
      <c r="L470" s="174">
        <f t="shared" si="85"/>
        <v>0</v>
      </c>
      <c r="M470" s="254">
        <v>0</v>
      </c>
      <c r="N470" s="177">
        <v>0</v>
      </c>
      <c r="O470" s="256">
        <f t="shared" si="79"/>
        <v>0</v>
      </c>
      <c r="P470" s="257">
        <f t="shared" si="80"/>
        <v>0</v>
      </c>
      <c r="Q470" s="290">
        <v>0</v>
      </c>
      <c r="R470" s="323">
        <v>0</v>
      </c>
      <c r="S470" s="290">
        <v>0</v>
      </c>
      <c r="T470" s="178">
        <v>0</v>
      </c>
      <c r="U470" s="290"/>
      <c r="V470" s="177">
        <v>0</v>
      </c>
      <c r="W470" s="327">
        <f t="shared" si="74"/>
        <v>0</v>
      </c>
      <c r="X470" s="195">
        <f t="shared" si="75"/>
        <v>0</v>
      </c>
      <c r="Y470" s="290">
        <v>0</v>
      </c>
      <c r="Z470" s="322">
        <v>0</v>
      </c>
      <c r="AA470" s="290">
        <v>0</v>
      </c>
      <c r="AB470" s="109">
        <v>0</v>
      </c>
      <c r="AC470" s="302">
        <v>0</v>
      </c>
      <c r="AD470" s="322">
        <v>0</v>
      </c>
      <c r="AE470" s="195">
        <f t="shared" si="89"/>
        <v>0</v>
      </c>
    </row>
    <row r="471" spans="1:31" x14ac:dyDescent="0.25">
      <c r="A471" s="539"/>
      <c r="B471" s="489" t="s">
        <v>300</v>
      </c>
      <c r="C471" s="37" t="s">
        <v>7</v>
      </c>
      <c r="D471" s="111">
        <v>0</v>
      </c>
      <c r="E471" s="109">
        <v>0</v>
      </c>
      <c r="F471" s="109">
        <v>0</v>
      </c>
      <c r="G471" s="154">
        <f t="shared" si="84"/>
        <v>0</v>
      </c>
      <c r="H471" s="109">
        <v>0</v>
      </c>
      <c r="I471" s="178">
        <v>0</v>
      </c>
      <c r="J471" s="109">
        <v>0</v>
      </c>
      <c r="K471" s="215">
        <v>0</v>
      </c>
      <c r="L471" s="174">
        <f t="shared" si="85"/>
        <v>0</v>
      </c>
      <c r="M471" s="254">
        <v>0</v>
      </c>
      <c r="N471" s="177">
        <v>0</v>
      </c>
      <c r="O471" s="256">
        <f t="shared" si="79"/>
        <v>0</v>
      </c>
      <c r="P471" s="257">
        <f t="shared" si="80"/>
        <v>0</v>
      </c>
      <c r="Q471" s="290">
        <v>0</v>
      </c>
      <c r="R471" s="323">
        <v>0</v>
      </c>
      <c r="S471" s="290">
        <v>0</v>
      </c>
      <c r="T471" s="178">
        <v>0</v>
      </c>
      <c r="U471" s="290">
        <v>0</v>
      </c>
      <c r="V471" s="177">
        <v>0</v>
      </c>
      <c r="W471" s="327">
        <f t="shared" si="74"/>
        <v>0</v>
      </c>
      <c r="X471" s="195">
        <f t="shared" si="75"/>
        <v>0</v>
      </c>
      <c r="Y471" s="290">
        <v>0</v>
      </c>
      <c r="Z471" s="322">
        <v>0</v>
      </c>
      <c r="AA471" s="290">
        <v>0</v>
      </c>
      <c r="AB471" s="109">
        <v>0</v>
      </c>
      <c r="AC471" s="302">
        <v>0</v>
      </c>
      <c r="AD471" s="322">
        <v>0</v>
      </c>
      <c r="AE471" s="195">
        <f t="shared" si="89"/>
        <v>0</v>
      </c>
    </row>
    <row r="472" spans="1:31" x14ac:dyDescent="0.25">
      <c r="A472" s="539"/>
      <c r="B472" s="489"/>
      <c r="C472" s="18" t="s">
        <v>8</v>
      </c>
      <c r="D472" s="111">
        <v>0</v>
      </c>
      <c r="E472" s="109">
        <v>0</v>
      </c>
      <c r="F472" s="109">
        <v>0</v>
      </c>
      <c r="G472" s="154">
        <f t="shared" si="84"/>
        <v>0</v>
      </c>
      <c r="H472" s="109">
        <v>0</v>
      </c>
      <c r="I472" s="178">
        <v>0</v>
      </c>
      <c r="J472" s="109">
        <v>0</v>
      </c>
      <c r="K472" s="215">
        <v>0</v>
      </c>
      <c r="L472" s="174">
        <f t="shared" si="85"/>
        <v>0</v>
      </c>
      <c r="M472" s="254">
        <v>0</v>
      </c>
      <c r="N472" s="177">
        <v>0</v>
      </c>
      <c r="O472" s="256">
        <f t="shared" si="79"/>
        <v>0</v>
      </c>
      <c r="P472" s="257">
        <f t="shared" si="80"/>
        <v>0</v>
      </c>
      <c r="Q472" s="290">
        <v>0</v>
      </c>
      <c r="R472" s="323">
        <v>0</v>
      </c>
      <c r="S472" s="290">
        <v>0</v>
      </c>
      <c r="T472" s="178">
        <v>0</v>
      </c>
      <c r="U472" s="290"/>
      <c r="V472" s="177">
        <v>0</v>
      </c>
      <c r="W472" s="327">
        <f t="shared" ref="W472:W535" si="90">V472+U472+T472+S472+R472+Q472</f>
        <v>0</v>
      </c>
      <c r="X472" s="195">
        <f t="shared" ref="X472:X535" si="91">D472+E472+F472+H472+I472+J472+K472+M472+N472+Q472+R472+S472+T472+U472+V472</f>
        <v>0</v>
      </c>
      <c r="Y472" s="290">
        <v>0</v>
      </c>
      <c r="Z472" s="322">
        <v>0</v>
      </c>
      <c r="AA472" s="290">
        <v>0</v>
      </c>
      <c r="AB472" s="109">
        <v>0</v>
      </c>
      <c r="AC472" s="302">
        <v>0</v>
      </c>
      <c r="AD472" s="322">
        <v>0</v>
      </c>
      <c r="AE472" s="195">
        <f t="shared" si="89"/>
        <v>0</v>
      </c>
    </row>
    <row r="473" spans="1:31" ht="15.75" thickBot="1" x14ac:dyDescent="0.3">
      <c r="A473" s="539"/>
      <c r="B473" s="489"/>
      <c r="C473" s="19" t="s">
        <v>9</v>
      </c>
      <c r="D473" s="111">
        <v>0</v>
      </c>
      <c r="E473" s="109">
        <v>0</v>
      </c>
      <c r="F473" s="109">
        <v>0</v>
      </c>
      <c r="G473" s="154">
        <f t="shared" si="84"/>
        <v>0</v>
      </c>
      <c r="H473" s="109">
        <v>0</v>
      </c>
      <c r="I473" s="178">
        <v>0</v>
      </c>
      <c r="J473" s="109">
        <v>0</v>
      </c>
      <c r="K473" s="215">
        <v>0</v>
      </c>
      <c r="L473" s="174">
        <f t="shared" si="85"/>
        <v>0</v>
      </c>
      <c r="M473" s="254">
        <v>0</v>
      </c>
      <c r="N473" s="177">
        <v>0</v>
      </c>
      <c r="O473" s="256">
        <f t="shared" si="79"/>
        <v>0</v>
      </c>
      <c r="P473" s="257">
        <f t="shared" si="80"/>
        <v>0</v>
      </c>
      <c r="Q473" s="290">
        <v>0</v>
      </c>
      <c r="R473" s="323">
        <v>0</v>
      </c>
      <c r="S473" s="290">
        <v>0</v>
      </c>
      <c r="T473" s="178">
        <v>0</v>
      </c>
      <c r="U473" s="290"/>
      <c r="V473" s="177">
        <v>0</v>
      </c>
      <c r="W473" s="327">
        <f t="shared" si="90"/>
        <v>0</v>
      </c>
      <c r="X473" s="195">
        <f t="shared" si="91"/>
        <v>0</v>
      </c>
      <c r="Y473" s="290">
        <v>0</v>
      </c>
      <c r="Z473" s="322">
        <v>0</v>
      </c>
      <c r="AA473" s="290">
        <v>0</v>
      </c>
      <c r="AB473" s="109">
        <v>0</v>
      </c>
      <c r="AC473" s="302">
        <v>0</v>
      </c>
      <c r="AD473" s="322">
        <v>0</v>
      </c>
      <c r="AE473" s="195">
        <f t="shared" si="89"/>
        <v>0</v>
      </c>
    </row>
    <row r="474" spans="1:31" x14ac:dyDescent="0.25">
      <c r="A474" s="539"/>
      <c r="B474" s="489" t="s">
        <v>301</v>
      </c>
      <c r="C474" s="37" t="s">
        <v>7</v>
      </c>
      <c r="D474" s="111">
        <v>0</v>
      </c>
      <c r="E474" s="109">
        <v>0</v>
      </c>
      <c r="F474" s="109">
        <v>0</v>
      </c>
      <c r="G474" s="154">
        <f t="shared" si="84"/>
        <v>0</v>
      </c>
      <c r="H474" s="109">
        <v>0</v>
      </c>
      <c r="I474" s="178">
        <v>0</v>
      </c>
      <c r="J474" s="109">
        <v>0</v>
      </c>
      <c r="K474" s="215">
        <v>0</v>
      </c>
      <c r="L474" s="174">
        <f t="shared" si="85"/>
        <v>0</v>
      </c>
      <c r="M474" s="254">
        <v>0</v>
      </c>
      <c r="N474" s="177">
        <v>0</v>
      </c>
      <c r="O474" s="256">
        <f t="shared" si="79"/>
        <v>0</v>
      </c>
      <c r="P474" s="257">
        <f t="shared" si="80"/>
        <v>0</v>
      </c>
      <c r="Q474" s="290">
        <v>0</v>
      </c>
      <c r="R474" s="323">
        <v>0</v>
      </c>
      <c r="S474" s="290">
        <v>0</v>
      </c>
      <c r="T474" s="178">
        <v>0</v>
      </c>
      <c r="U474" s="290">
        <v>0</v>
      </c>
      <c r="V474" s="177">
        <v>0</v>
      </c>
      <c r="W474" s="327">
        <f t="shared" si="90"/>
        <v>0</v>
      </c>
      <c r="X474" s="195">
        <f t="shared" si="91"/>
        <v>0</v>
      </c>
      <c r="Y474" s="290">
        <v>0</v>
      </c>
      <c r="Z474" s="322">
        <v>0</v>
      </c>
      <c r="AA474" s="290">
        <v>0</v>
      </c>
      <c r="AB474" s="109">
        <v>0</v>
      </c>
      <c r="AC474" s="302">
        <v>0</v>
      </c>
      <c r="AD474" s="322">
        <v>0</v>
      </c>
      <c r="AE474" s="195">
        <f t="shared" si="89"/>
        <v>0</v>
      </c>
    </row>
    <row r="475" spans="1:31" x14ac:dyDescent="0.25">
      <c r="A475" s="539"/>
      <c r="B475" s="489"/>
      <c r="C475" s="18" t="s">
        <v>8</v>
      </c>
      <c r="D475" s="111">
        <v>0</v>
      </c>
      <c r="E475" s="109">
        <v>0</v>
      </c>
      <c r="F475" s="109">
        <v>0</v>
      </c>
      <c r="G475" s="154">
        <f t="shared" si="84"/>
        <v>0</v>
      </c>
      <c r="H475" s="109">
        <v>0</v>
      </c>
      <c r="I475" s="178">
        <v>0</v>
      </c>
      <c r="J475" s="109">
        <v>0</v>
      </c>
      <c r="K475" s="215">
        <v>0</v>
      </c>
      <c r="L475" s="174">
        <f t="shared" si="85"/>
        <v>0</v>
      </c>
      <c r="M475" s="254">
        <v>0</v>
      </c>
      <c r="N475" s="177">
        <v>0</v>
      </c>
      <c r="O475" s="256">
        <f t="shared" si="79"/>
        <v>0</v>
      </c>
      <c r="P475" s="257">
        <f t="shared" si="80"/>
        <v>0</v>
      </c>
      <c r="Q475" s="290">
        <v>0</v>
      </c>
      <c r="R475" s="323">
        <v>0</v>
      </c>
      <c r="S475" s="290">
        <v>0</v>
      </c>
      <c r="T475" s="178">
        <v>0</v>
      </c>
      <c r="U475" s="290"/>
      <c r="V475" s="177">
        <v>0</v>
      </c>
      <c r="W475" s="327">
        <f t="shared" si="90"/>
        <v>0</v>
      </c>
      <c r="X475" s="195">
        <f t="shared" si="91"/>
        <v>0</v>
      </c>
      <c r="Y475" s="290">
        <v>0</v>
      </c>
      <c r="Z475" s="322">
        <v>0</v>
      </c>
      <c r="AA475" s="290">
        <v>0</v>
      </c>
      <c r="AB475" s="109">
        <v>0</v>
      </c>
      <c r="AC475" s="302">
        <v>0</v>
      </c>
      <c r="AD475" s="322">
        <v>0</v>
      </c>
      <c r="AE475" s="195">
        <f t="shared" si="89"/>
        <v>0</v>
      </c>
    </row>
    <row r="476" spans="1:31" ht="15.75" thickBot="1" x14ac:dyDescent="0.3">
      <c r="A476" s="539"/>
      <c r="B476" s="489"/>
      <c r="C476" s="19" t="s">
        <v>9</v>
      </c>
      <c r="D476" s="111">
        <v>0</v>
      </c>
      <c r="E476" s="109">
        <v>0</v>
      </c>
      <c r="F476" s="109">
        <v>0</v>
      </c>
      <c r="G476" s="154">
        <f t="shared" si="84"/>
        <v>0</v>
      </c>
      <c r="H476" s="109">
        <v>0</v>
      </c>
      <c r="I476" s="178">
        <v>0</v>
      </c>
      <c r="J476" s="109">
        <v>0</v>
      </c>
      <c r="K476" s="215">
        <v>0</v>
      </c>
      <c r="L476" s="174">
        <f t="shared" si="85"/>
        <v>0</v>
      </c>
      <c r="M476" s="254">
        <v>0</v>
      </c>
      <c r="N476" s="177">
        <v>0</v>
      </c>
      <c r="O476" s="256">
        <f t="shared" si="79"/>
        <v>0</v>
      </c>
      <c r="P476" s="257">
        <f t="shared" si="80"/>
        <v>0</v>
      </c>
      <c r="Q476" s="290">
        <v>0</v>
      </c>
      <c r="R476" s="323">
        <v>0</v>
      </c>
      <c r="S476" s="290">
        <v>0</v>
      </c>
      <c r="T476" s="178">
        <v>0</v>
      </c>
      <c r="U476" s="290"/>
      <c r="V476" s="177">
        <v>0</v>
      </c>
      <c r="W476" s="327">
        <f t="shared" si="90"/>
        <v>0</v>
      </c>
      <c r="X476" s="195">
        <f t="shared" si="91"/>
        <v>0</v>
      </c>
      <c r="Y476" s="290">
        <v>0</v>
      </c>
      <c r="Z476" s="322">
        <v>0</v>
      </c>
      <c r="AA476" s="290">
        <v>0</v>
      </c>
      <c r="AB476" s="109">
        <v>0</v>
      </c>
      <c r="AC476" s="302">
        <v>0</v>
      </c>
      <c r="AD476" s="322">
        <v>0</v>
      </c>
      <c r="AE476" s="195">
        <f t="shared" si="89"/>
        <v>0</v>
      </c>
    </row>
    <row r="477" spans="1:31" x14ac:dyDescent="0.25">
      <c r="A477" s="539"/>
      <c r="B477" s="489" t="s">
        <v>302</v>
      </c>
      <c r="C477" s="37" t="s">
        <v>7</v>
      </c>
      <c r="D477" s="111">
        <v>0</v>
      </c>
      <c r="E477" s="109">
        <v>0</v>
      </c>
      <c r="F477" s="109">
        <v>0</v>
      </c>
      <c r="G477" s="154">
        <f t="shared" si="84"/>
        <v>0</v>
      </c>
      <c r="H477" s="109">
        <v>0</v>
      </c>
      <c r="I477" s="178">
        <v>0</v>
      </c>
      <c r="J477" s="109">
        <v>0</v>
      </c>
      <c r="K477" s="215">
        <v>0</v>
      </c>
      <c r="L477" s="174">
        <f t="shared" si="85"/>
        <v>0</v>
      </c>
      <c r="M477" s="254">
        <v>0</v>
      </c>
      <c r="N477" s="177">
        <v>0</v>
      </c>
      <c r="O477" s="256">
        <f t="shared" si="79"/>
        <v>0</v>
      </c>
      <c r="P477" s="257">
        <f t="shared" si="80"/>
        <v>0</v>
      </c>
      <c r="Q477" s="290">
        <v>0</v>
      </c>
      <c r="R477" s="323">
        <v>0</v>
      </c>
      <c r="S477" s="290">
        <v>0</v>
      </c>
      <c r="T477" s="178">
        <v>0</v>
      </c>
      <c r="U477" s="290">
        <v>0</v>
      </c>
      <c r="V477" s="177">
        <v>0</v>
      </c>
      <c r="W477" s="327">
        <f t="shared" si="90"/>
        <v>0</v>
      </c>
      <c r="X477" s="195">
        <f t="shared" si="91"/>
        <v>0</v>
      </c>
      <c r="Y477" s="290">
        <v>0</v>
      </c>
      <c r="Z477" s="322">
        <v>0</v>
      </c>
      <c r="AA477" s="290">
        <v>0</v>
      </c>
      <c r="AB477" s="109">
        <v>0</v>
      </c>
      <c r="AC477" s="302">
        <v>0</v>
      </c>
      <c r="AD477" s="322">
        <v>0</v>
      </c>
      <c r="AE477" s="195">
        <f t="shared" si="89"/>
        <v>0</v>
      </c>
    </row>
    <row r="478" spans="1:31" x14ac:dyDescent="0.25">
      <c r="A478" s="539"/>
      <c r="B478" s="489"/>
      <c r="C478" s="18" t="s">
        <v>8</v>
      </c>
      <c r="D478" s="111">
        <v>0</v>
      </c>
      <c r="E478" s="109">
        <v>0</v>
      </c>
      <c r="F478" s="109">
        <v>0</v>
      </c>
      <c r="G478" s="154">
        <f t="shared" si="84"/>
        <v>0</v>
      </c>
      <c r="H478" s="109">
        <v>0</v>
      </c>
      <c r="I478" s="178">
        <v>0</v>
      </c>
      <c r="J478" s="109">
        <v>0</v>
      </c>
      <c r="K478" s="215">
        <v>0</v>
      </c>
      <c r="L478" s="174">
        <f t="shared" si="85"/>
        <v>0</v>
      </c>
      <c r="M478" s="254">
        <v>0</v>
      </c>
      <c r="N478" s="177">
        <v>0</v>
      </c>
      <c r="O478" s="256">
        <f t="shared" ref="O478:O541" si="92">H478+I478+J478+K478+M478+N478</f>
        <v>0</v>
      </c>
      <c r="P478" s="257">
        <f t="shared" ref="P478:P541" si="93">D478+E478+F478+H478+I478+J478+K478+M478+N478</f>
        <v>0</v>
      </c>
      <c r="Q478" s="290">
        <v>0</v>
      </c>
      <c r="R478" s="323">
        <v>0</v>
      </c>
      <c r="S478" s="290">
        <v>0</v>
      </c>
      <c r="T478" s="178">
        <v>0</v>
      </c>
      <c r="U478" s="290"/>
      <c r="V478" s="177">
        <v>0</v>
      </c>
      <c r="W478" s="327">
        <f t="shared" si="90"/>
        <v>0</v>
      </c>
      <c r="X478" s="195">
        <f t="shared" si="91"/>
        <v>0</v>
      </c>
      <c r="Y478" s="290">
        <v>0</v>
      </c>
      <c r="Z478" s="322">
        <v>0</v>
      </c>
      <c r="AA478" s="290">
        <v>0</v>
      </c>
      <c r="AB478" s="109">
        <v>0</v>
      </c>
      <c r="AC478" s="302">
        <v>0</v>
      </c>
      <c r="AD478" s="322">
        <v>0</v>
      </c>
      <c r="AE478" s="195">
        <f t="shared" si="89"/>
        <v>0</v>
      </c>
    </row>
    <row r="479" spans="1:31" ht="15.75" thickBot="1" x14ac:dyDescent="0.3">
      <c r="A479" s="539"/>
      <c r="B479" s="489"/>
      <c r="C479" s="19" t="s">
        <v>9</v>
      </c>
      <c r="D479" s="111">
        <v>0</v>
      </c>
      <c r="E479" s="109">
        <v>0</v>
      </c>
      <c r="F479" s="109">
        <v>0</v>
      </c>
      <c r="G479" s="154">
        <f t="shared" si="84"/>
        <v>0</v>
      </c>
      <c r="H479" s="109">
        <v>0</v>
      </c>
      <c r="I479" s="178">
        <v>0</v>
      </c>
      <c r="J479" s="109">
        <v>0</v>
      </c>
      <c r="K479" s="215">
        <v>0</v>
      </c>
      <c r="L479" s="174">
        <f t="shared" si="85"/>
        <v>0</v>
      </c>
      <c r="M479" s="254">
        <v>0</v>
      </c>
      <c r="N479" s="177">
        <v>0</v>
      </c>
      <c r="O479" s="256">
        <f t="shared" si="92"/>
        <v>0</v>
      </c>
      <c r="P479" s="257">
        <f t="shared" si="93"/>
        <v>0</v>
      </c>
      <c r="Q479" s="290">
        <v>0</v>
      </c>
      <c r="R479" s="323">
        <v>0</v>
      </c>
      <c r="S479" s="290">
        <v>0</v>
      </c>
      <c r="T479" s="178">
        <v>0</v>
      </c>
      <c r="U479" s="290"/>
      <c r="V479" s="177">
        <v>0</v>
      </c>
      <c r="W479" s="327">
        <f t="shared" si="90"/>
        <v>0</v>
      </c>
      <c r="X479" s="195">
        <f t="shared" si="91"/>
        <v>0</v>
      </c>
      <c r="Y479" s="290">
        <v>0</v>
      </c>
      <c r="Z479" s="322">
        <v>0</v>
      </c>
      <c r="AA479" s="290">
        <v>0</v>
      </c>
      <c r="AB479" s="109">
        <v>0</v>
      </c>
      <c r="AC479" s="302">
        <v>0</v>
      </c>
      <c r="AD479" s="322">
        <v>0</v>
      </c>
      <c r="AE479" s="195">
        <f t="shared" si="89"/>
        <v>0</v>
      </c>
    </row>
    <row r="480" spans="1:31" x14ac:dyDescent="0.25">
      <c r="A480" s="539"/>
      <c r="B480" s="489" t="s">
        <v>303</v>
      </c>
      <c r="C480" s="37" t="s">
        <v>7</v>
      </c>
      <c r="D480" s="111">
        <v>0</v>
      </c>
      <c r="E480" s="109">
        <v>0</v>
      </c>
      <c r="F480" s="109">
        <v>0</v>
      </c>
      <c r="G480" s="154">
        <f t="shared" si="84"/>
        <v>0</v>
      </c>
      <c r="H480" s="109">
        <v>0</v>
      </c>
      <c r="I480" s="178">
        <v>0</v>
      </c>
      <c r="J480" s="109">
        <v>0</v>
      </c>
      <c r="K480" s="215">
        <v>0</v>
      </c>
      <c r="L480" s="174">
        <f t="shared" si="85"/>
        <v>0</v>
      </c>
      <c r="M480" s="254">
        <v>0</v>
      </c>
      <c r="N480" s="177">
        <v>0</v>
      </c>
      <c r="O480" s="256">
        <f t="shared" si="92"/>
        <v>0</v>
      </c>
      <c r="P480" s="257">
        <f t="shared" si="93"/>
        <v>0</v>
      </c>
      <c r="Q480" s="290">
        <v>0</v>
      </c>
      <c r="R480" s="323">
        <v>0</v>
      </c>
      <c r="S480" s="290">
        <v>0</v>
      </c>
      <c r="T480" s="178">
        <v>0</v>
      </c>
      <c r="U480" s="290">
        <v>0</v>
      </c>
      <c r="V480" s="177">
        <v>0</v>
      </c>
      <c r="W480" s="327">
        <f t="shared" si="90"/>
        <v>0</v>
      </c>
      <c r="X480" s="195">
        <f t="shared" si="91"/>
        <v>0</v>
      </c>
      <c r="Y480" s="290">
        <v>0</v>
      </c>
      <c r="Z480" s="322">
        <v>0</v>
      </c>
      <c r="AA480" s="290">
        <v>0</v>
      </c>
      <c r="AB480" s="109">
        <v>0</v>
      </c>
      <c r="AC480" s="302">
        <v>0</v>
      </c>
      <c r="AD480" s="322">
        <v>0</v>
      </c>
      <c r="AE480" s="195">
        <f t="shared" si="89"/>
        <v>0</v>
      </c>
    </row>
    <row r="481" spans="1:31" x14ac:dyDescent="0.25">
      <c r="A481" s="539"/>
      <c r="B481" s="489"/>
      <c r="C481" s="18" t="s">
        <v>8</v>
      </c>
      <c r="D481" s="111">
        <v>0</v>
      </c>
      <c r="E481" s="109">
        <v>0</v>
      </c>
      <c r="F481" s="109">
        <v>0</v>
      </c>
      <c r="G481" s="154">
        <f t="shared" si="84"/>
        <v>0</v>
      </c>
      <c r="H481" s="109">
        <v>0</v>
      </c>
      <c r="I481" s="178">
        <v>0</v>
      </c>
      <c r="J481" s="109">
        <v>0</v>
      </c>
      <c r="K481" s="215">
        <v>0</v>
      </c>
      <c r="L481" s="174">
        <f t="shared" si="85"/>
        <v>0</v>
      </c>
      <c r="M481" s="254">
        <v>0</v>
      </c>
      <c r="N481" s="177">
        <v>0</v>
      </c>
      <c r="O481" s="256">
        <f t="shared" si="92"/>
        <v>0</v>
      </c>
      <c r="P481" s="257">
        <f t="shared" si="93"/>
        <v>0</v>
      </c>
      <c r="Q481" s="290">
        <v>0</v>
      </c>
      <c r="R481" s="323">
        <v>0</v>
      </c>
      <c r="S481" s="290">
        <v>0</v>
      </c>
      <c r="T481" s="178">
        <v>0</v>
      </c>
      <c r="U481" s="290"/>
      <c r="V481" s="177">
        <v>0</v>
      </c>
      <c r="W481" s="327">
        <f t="shared" si="90"/>
        <v>0</v>
      </c>
      <c r="X481" s="195">
        <f t="shared" si="91"/>
        <v>0</v>
      </c>
      <c r="Y481" s="290">
        <v>0</v>
      </c>
      <c r="Z481" s="322">
        <v>0</v>
      </c>
      <c r="AA481" s="290">
        <v>0</v>
      </c>
      <c r="AB481" s="109">
        <v>0</v>
      </c>
      <c r="AC481" s="302">
        <v>0</v>
      </c>
      <c r="AD481" s="322">
        <v>0</v>
      </c>
      <c r="AE481" s="195">
        <f t="shared" si="89"/>
        <v>0</v>
      </c>
    </row>
    <row r="482" spans="1:31" ht="15.75" thickBot="1" x14ac:dyDescent="0.3">
      <c r="A482" s="539"/>
      <c r="B482" s="489"/>
      <c r="C482" s="19" t="s">
        <v>9</v>
      </c>
      <c r="D482" s="111">
        <v>0</v>
      </c>
      <c r="E482" s="109">
        <v>0</v>
      </c>
      <c r="F482" s="109">
        <v>0</v>
      </c>
      <c r="G482" s="154">
        <f t="shared" si="84"/>
        <v>0</v>
      </c>
      <c r="H482" s="109">
        <v>0</v>
      </c>
      <c r="I482" s="178">
        <v>0</v>
      </c>
      <c r="J482" s="109">
        <v>0</v>
      </c>
      <c r="K482" s="215">
        <v>0</v>
      </c>
      <c r="L482" s="174">
        <f t="shared" si="85"/>
        <v>0</v>
      </c>
      <c r="M482" s="254">
        <v>0</v>
      </c>
      <c r="N482" s="177">
        <v>0</v>
      </c>
      <c r="O482" s="256">
        <f t="shared" si="92"/>
        <v>0</v>
      </c>
      <c r="P482" s="257">
        <f t="shared" si="93"/>
        <v>0</v>
      </c>
      <c r="Q482" s="290">
        <v>0</v>
      </c>
      <c r="R482" s="323">
        <v>0</v>
      </c>
      <c r="S482" s="290">
        <v>0</v>
      </c>
      <c r="T482" s="178">
        <v>0</v>
      </c>
      <c r="U482" s="290"/>
      <c r="V482" s="177">
        <v>0</v>
      </c>
      <c r="W482" s="327">
        <f t="shared" si="90"/>
        <v>0</v>
      </c>
      <c r="X482" s="195">
        <f t="shared" si="91"/>
        <v>0</v>
      </c>
      <c r="Y482" s="290">
        <v>0</v>
      </c>
      <c r="Z482" s="322">
        <v>0</v>
      </c>
      <c r="AA482" s="290">
        <v>0</v>
      </c>
      <c r="AB482" s="109">
        <v>0</v>
      </c>
      <c r="AC482" s="302">
        <v>0</v>
      </c>
      <c r="AD482" s="322">
        <v>0</v>
      </c>
      <c r="AE482" s="195">
        <f t="shared" si="89"/>
        <v>0</v>
      </c>
    </row>
    <row r="483" spans="1:31" x14ac:dyDescent="0.25">
      <c r="A483" s="539"/>
      <c r="B483" s="489" t="s">
        <v>304</v>
      </c>
      <c r="C483" s="37" t="s">
        <v>7</v>
      </c>
      <c r="D483" s="111">
        <v>0</v>
      </c>
      <c r="E483" s="109">
        <v>0</v>
      </c>
      <c r="F483" s="109">
        <v>0</v>
      </c>
      <c r="G483" s="154">
        <f t="shared" si="84"/>
        <v>0</v>
      </c>
      <c r="H483" s="109">
        <v>0</v>
      </c>
      <c r="I483" s="178">
        <v>0</v>
      </c>
      <c r="J483" s="109">
        <v>0</v>
      </c>
      <c r="K483" s="215">
        <v>0</v>
      </c>
      <c r="L483" s="174">
        <f t="shared" si="85"/>
        <v>0</v>
      </c>
      <c r="M483" s="254">
        <v>0</v>
      </c>
      <c r="N483" s="177">
        <v>0</v>
      </c>
      <c r="O483" s="256">
        <f t="shared" si="92"/>
        <v>0</v>
      </c>
      <c r="P483" s="257">
        <f t="shared" si="93"/>
        <v>0</v>
      </c>
      <c r="Q483" s="290">
        <v>0</v>
      </c>
      <c r="R483" s="323">
        <v>0</v>
      </c>
      <c r="S483" s="290">
        <v>0</v>
      </c>
      <c r="T483" s="178">
        <v>0</v>
      </c>
      <c r="U483" s="290">
        <v>0</v>
      </c>
      <c r="V483" s="177">
        <v>0</v>
      </c>
      <c r="W483" s="327">
        <f t="shared" si="90"/>
        <v>0</v>
      </c>
      <c r="X483" s="195">
        <f t="shared" si="91"/>
        <v>0</v>
      </c>
      <c r="Y483" s="290">
        <v>0</v>
      </c>
      <c r="Z483" s="322">
        <v>0</v>
      </c>
      <c r="AA483" s="290">
        <v>0</v>
      </c>
      <c r="AB483" s="109">
        <v>0</v>
      </c>
      <c r="AC483" s="302">
        <v>0</v>
      </c>
      <c r="AD483" s="322">
        <v>0</v>
      </c>
      <c r="AE483" s="195">
        <f t="shared" si="89"/>
        <v>0</v>
      </c>
    </row>
    <row r="484" spans="1:31" x14ac:dyDescent="0.25">
      <c r="A484" s="539"/>
      <c r="B484" s="489"/>
      <c r="C484" s="18" t="s">
        <v>8</v>
      </c>
      <c r="D484" s="111">
        <v>0</v>
      </c>
      <c r="E484" s="109">
        <v>0</v>
      </c>
      <c r="F484" s="109">
        <v>0</v>
      </c>
      <c r="G484" s="154">
        <f t="shared" si="84"/>
        <v>0</v>
      </c>
      <c r="H484" s="109">
        <v>0</v>
      </c>
      <c r="I484" s="178">
        <v>0</v>
      </c>
      <c r="J484" s="109">
        <v>0</v>
      </c>
      <c r="K484" s="215">
        <v>0</v>
      </c>
      <c r="L484" s="174">
        <f t="shared" si="85"/>
        <v>0</v>
      </c>
      <c r="M484" s="254">
        <v>0</v>
      </c>
      <c r="N484" s="177">
        <v>0</v>
      </c>
      <c r="O484" s="256">
        <f t="shared" si="92"/>
        <v>0</v>
      </c>
      <c r="P484" s="257">
        <f t="shared" si="93"/>
        <v>0</v>
      </c>
      <c r="Q484" s="290">
        <v>0</v>
      </c>
      <c r="R484" s="323">
        <v>0</v>
      </c>
      <c r="S484" s="290">
        <v>0</v>
      </c>
      <c r="T484" s="178">
        <v>0</v>
      </c>
      <c r="U484" s="290"/>
      <c r="V484" s="177">
        <v>0</v>
      </c>
      <c r="W484" s="327">
        <f t="shared" si="90"/>
        <v>0</v>
      </c>
      <c r="X484" s="195">
        <f t="shared" si="91"/>
        <v>0</v>
      </c>
      <c r="Y484" s="290">
        <v>0</v>
      </c>
      <c r="Z484" s="322">
        <v>0</v>
      </c>
      <c r="AA484" s="290">
        <v>0</v>
      </c>
      <c r="AB484" s="109">
        <v>0</v>
      </c>
      <c r="AC484" s="302">
        <v>0</v>
      </c>
      <c r="AD484" s="322">
        <v>0</v>
      </c>
      <c r="AE484" s="195">
        <f t="shared" si="89"/>
        <v>0</v>
      </c>
    </row>
    <row r="485" spans="1:31" ht="15.75" thickBot="1" x14ac:dyDescent="0.3">
      <c r="A485" s="539"/>
      <c r="B485" s="489"/>
      <c r="C485" s="19" t="s">
        <v>9</v>
      </c>
      <c r="D485" s="111">
        <v>0</v>
      </c>
      <c r="E485" s="109">
        <v>0</v>
      </c>
      <c r="F485" s="109">
        <v>0</v>
      </c>
      <c r="G485" s="154">
        <f t="shared" si="84"/>
        <v>0</v>
      </c>
      <c r="H485" s="109">
        <v>0</v>
      </c>
      <c r="I485" s="178">
        <v>0</v>
      </c>
      <c r="J485" s="109">
        <v>0</v>
      </c>
      <c r="K485" s="215">
        <v>0</v>
      </c>
      <c r="L485" s="174">
        <f t="shared" si="85"/>
        <v>0</v>
      </c>
      <c r="M485" s="254">
        <v>0</v>
      </c>
      <c r="N485" s="177">
        <v>0</v>
      </c>
      <c r="O485" s="256">
        <f t="shared" si="92"/>
        <v>0</v>
      </c>
      <c r="P485" s="257">
        <f t="shared" si="93"/>
        <v>0</v>
      </c>
      <c r="Q485" s="290">
        <v>0</v>
      </c>
      <c r="R485" s="323">
        <v>0</v>
      </c>
      <c r="S485" s="290">
        <v>0</v>
      </c>
      <c r="T485" s="178">
        <v>0</v>
      </c>
      <c r="U485" s="290"/>
      <c r="V485" s="177">
        <v>0</v>
      </c>
      <c r="W485" s="327">
        <f t="shared" si="90"/>
        <v>0</v>
      </c>
      <c r="X485" s="195">
        <f t="shared" si="91"/>
        <v>0</v>
      </c>
      <c r="Y485" s="290">
        <v>0</v>
      </c>
      <c r="Z485" s="322">
        <v>0</v>
      </c>
      <c r="AA485" s="290">
        <v>0</v>
      </c>
      <c r="AB485" s="109">
        <v>0</v>
      </c>
      <c r="AC485" s="302">
        <v>0</v>
      </c>
      <c r="AD485" s="322">
        <v>0</v>
      </c>
      <c r="AE485" s="195">
        <f t="shared" si="89"/>
        <v>0</v>
      </c>
    </row>
    <row r="486" spans="1:31" x14ac:dyDescent="0.25">
      <c r="A486" s="539"/>
      <c r="B486" s="489" t="s">
        <v>305</v>
      </c>
      <c r="C486" s="37" t="s">
        <v>7</v>
      </c>
      <c r="D486" s="111">
        <v>0</v>
      </c>
      <c r="E486" s="109">
        <v>0</v>
      </c>
      <c r="F486" s="109">
        <v>0</v>
      </c>
      <c r="G486" s="154">
        <f t="shared" si="84"/>
        <v>0</v>
      </c>
      <c r="H486" s="109">
        <v>0</v>
      </c>
      <c r="I486" s="178">
        <v>0</v>
      </c>
      <c r="J486" s="109">
        <v>0</v>
      </c>
      <c r="K486" s="215">
        <v>0</v>
      </c>
      <c r="L486" s="174">
        <f t="shared" si="85"/>
        <v>0</v>
      </c>
      <c r="M486" s="254">
        <v>0</v>
      </c>
      <c r="N486" s="177">
        <v>0</v>
      </c>
      <c r="O486" s="256">
        <f t="shared" si="92"/>
        <v>0</v>
      </c>
      <c r="P486" s="257">
        <f t="shared" si="93"/>
        <v>0</v>
      </c>
      <c r="Q486" s="290">
        <v>0</v>
      </c>
      <c r="R486" s="323">
        <v>0</v>
      </c>
      <c r="S486" s="290">
        <v>0</v>
      </c>
      <c r="T486" s="178">
        <v>0</v>
      </c>
      <c r="U486" s="290">
        <v>0</v>
      </c>
      <c r="V486" s="177">
        <v>0</v>
      </c>
      <c r="W486" s="327">
        <f t="shared" si="90"/>
        <v>0</v>
      </c>
      <c r="X486" s="195">
        <f t="shared" si="91"/>
        <v>0</v>
      </c>
      <c r="Y486" s="290">
        <v>0</v>
      </c>
      <c r="Z486" s="322">
        <v>0</v>
      </c>
      <c r="AA486" s="290">
        <v>0</v>
      </c>
      <c r="AB486" s="109">
        <v>0</v>
      </c>
      <c r="AC486" s="302">
        <v>0</v>
      </c>
      <c r="AD486" s="322">
        <v>0</v>
      </c>
      <c r="AE486" s="195">
        <f t="shared" si="89"/>
        <v>0</v>
      </c>
    </row>
    <row r="487" spans="1:31" x14ac:dyDescent="0.25">
      <c r="A487" s="539"/>
      <c r="B487" s="489"/>
      <c r="C487" s="18" t="s">
        <v>8</v>
      </c>
      <c r="D487" s="111">
        <v>0</v>
      </c>
      <c r="E487" s="109">
        <v>0</v>
      </c>
      <c r="F487" s="109">
        <v>0</v>
      </c>
      <c r="G487" s="154">
        <f t="shared" si="84"/>
        <v>0</v>
      </c>
      <c r="H487" s="109">
        <v>0</v>
      </c>
      <c r="I487" s="178">
        <v>0</v>
      </c>
      <c r="J487" s="109">
        <v>0</v>
      </c>
      <c r="K487" s="215">
        <v>0</v>
      </c>
      <c r="L487" s="174">
        <f t="shared" si="85"/>
        <v>0</v>
      </c>
      <c r="M487" s="254">
        <v>0</v>
      </c>
      <c r="N487" s="177">
        <v>0</v>
      </c>
      <c r="O487" s="256">
        <f t="shared" si="92"/>
        <v>0</v>
      </c>
      <c r="P487" s="257">
        <f t="shared" si="93"/>
        <v>0</v>
      </c>
      <c r="Q487" s="290">
        <v>0</v>
      </c>
      <c r="R487" s="323">
        <v>0</v>
      </c>
      <c r="S487" s="290">
        <v>0</v>
      </c>
      <c r="T487" s="178">
        <v>0</v>
      </c>
      <c r="U487" s="290"/>
      <c r="V487" s="177">
        <v>0</v>
      </c>
      <c r="W487" s="327">
        <f t="shared" si="90"/>
        <v>0</v>
      </c>
      <c r="X487" s="195">
        <f t="shared" si="91"/>
        <v>0</v>
      </c>
      <c r="Y487" s="290">
        <v>0</v>
      </c>
      <c r="Z487" s="322">
        <v>0</v>
      </c>
      <c r="AA487" s="290">
        <v>0</v>
      </c>
      <c r="AB487" s="109">
        <v>0</v>
      </c>
      <c r="AC487" s="302">
        <v>0</v>
      </c>
      <c r="AD487" s="322">
        <v>0</v>
      </c>
      <c r="AE487" s="195">
        <f t="shared" si="89"/>
        <v>0</v>
      </c>
    </row>
    <row r="488" spans="1:31" ht="15.75" thickBot="1" x14ac:dyDescent="0.3">
      <c r="A488" s="539"/>
      <c r="B488" s="489"/>
      <c r="C488" s="19" t="s">
        <v>9</v>
      </c>
      <c r="D488" s="111">
        <v>0</v>
      </c>
      <c r="E488" s="109">
        <v>0</v>
      </c>
      <c r="F488" s="109">
        <v>0</v>
      </c>
      <c r="G488" s="154">
        <f t="shared" si="84"/>
        <v>0</v>
      </c>
      <c r="H488" s="109">
        <v>0</v>
      </c>
      <c r="I488" s="178">
        <v>0</v>
      </c>
      <c r="J488" s="109">
        <v>0</v>
      </c>
      <c r="K488" s="215">
        <v>0</v>
      </c>
      <c r="L488" s="174">
        <f t="shared" si="85"/>
        <v>0</v>
      </c>
      <c r="M488" s="254">
        <v>0</v>
      </c>
      <c r="N488" s="177">
        <v>0</v>
      </c>
      <c r="O488" s="256">
        <f t="shared" si="92"/>
        <v>0</v>
      </c>
      <c r="P488" s="257">
        <f t="shared" si="93"/>
        <v>0</v>
      </c>
      <c r="Q488" s="290">
        <v>0</v>
      </c>
      <c r="R488" s="323">
        <v>0</v>
      </c>
      <c r="S488" s="290">
        <v>0</v>
      </c>
      <c r="T488" s="178">
        <v>0</v>
      </c>
      <c r="U488" s="290"/>
      <c r="V488" s="177">
        <v>0</v>
      </c>
      <c r="W488" s="327">
        <f t="shared" si="90"/>
        <v>0</v>
      </c>
      <c r="X488" s="195">
        <f t="shared" si="91"/>
        <v>0</v>
      </c>
      <c r="Y488" s="290">
        <v>0</v>
      </c>
      <c r="Z488" s="322">
        <v>0</v>
      </c>
      <c r="AA488" s="290">
        <v>0</v>
      </c>
      <c r="AB488" s="109">
        <v>0</v>
      </c>
      <c r="AC488" s="302">
        <v>0</v>
      </c>
      <c r="AD488" s="322">
        <v>0</v>
      </c>
      <c r="AE488" s="195">
        <f t="shared" si="89"/>
        <v>0</v>
      </c>
    </row>
    <row r="489" spans="1:31" x14ac:dyDescent="0.25">
      <c r="A489" s="539"/>
      <c r="B489" s="489" t="s">
        <v>306</v>
      </c>
      <c r="C489" s="37" t="s">
        <v>7</v>
      </c>
      <c r="D489" s="111">
        <v>0</v>
      </c>
      <c r="E489" s="109">
        <v>0</v>
      </c>
      <c r="F489" s="109">
        <v>0</v>
      </c>
      <c r="G489" s="154">
        <f t="shared" si="84"/>
        <v>0</v>
      </c>
      <c r="H489" s="109">
        <v>0</v>
      </c>
      <c r="I489" s="178">
        <v>0</v>
      </c>
      <c r="J489" s="109">
        <v>0</v>
      </c>
      <c r="K489" s="215">
        <v>0</v>
      </c>
      <c r="L489" s="174">
        <f t="shared" si="85"/>
        <v>0</v>
      </c>
      <c r="M489" s="254">
        <v>0</v>
      </c>
      <c r="N489" s="177">
        <v>0</v>
      </c>
      <c r="O489" s="256">
        <f t="shared" si="92"/>
        <v>0</v>
      </c>
      <c r="P489" s="257">
        <f t="shared" si="93"/>
        <v>0</v>
      </c>
      <c r="Q489" s="290">
        <v>0</v>
      </c>
      <c r="R489" s="323">
        <v>0</v>
      </c>
      <c r="S489" s="290">
        <v>0</v>
      </c>
      <c r="T489" s="178">
        <v>0</v>
      </c>
      <c r="U489" s="290">
        <v>0</v>
      </c>
      <c r="V489" s="177">
        <v>0</v>
      </c>
      <c r="W489" s="327">
        <f t="shared" si="90"/>
        <v>0</v>
      </c>
      <c r="X489" s="195">
        <f t="shared" si="91"/>
        <v>0</v>
      </c>
      <c r="Y489" s="290">
        <v>0</v>
      </c>
      <c r="Z489" s="322">
        <v>0</v>
      </c>
      <c r="AA489" s="290">
        <v>0</v>
      </c>
      <c r="AB489" s="109">
        <v>0</v>
      </c>
      <c r="AC489" s="302">
        <v>0</v>
      </c>
      <c r="AD489" s="322">
        <v>0</v>
      </c>
      <c r="AE489" s="195">
        <f t="shared" si="89"/>
        <v>0</v>
      </c>
    </row>
    <row r="490" spans="1:31" x14ac:dyDescent="0.25">
      <c r="A490" s="539"/>
      <c r="B490" s="489"/>
      <c r="C490" s="18" t="s">
        <v>8</v>
      </c>
      <c r="D490" s="111">
        <v>0</v>
      </c>
      <c r="E490" s="109">
        <v>0</v>
      </c>
      <c r="F490" s="109">
        <v>0</v>
      </c>
      <c r="G490" s="154">
        <f t="shared" si="84"/>
        <v>0</v>
      </c>
      <c r="H490" s="109">
        <v>0</v>
      </c>
      <c r="I490" s="178">
        <v>0</v>
      </c>
      <c r="J490" s="109">
        <v>0</v>
      </c>
      <c r="K490" s="215">
        <v>0</v>
      </c>
      <c r="L490" s="174">
        <f t="shared" si="85"/>
        <v>0</v>
      </c>
      <c r="M490" s="254">
        <v>0</v>
      </c>
      <c r="N490" s="177">
        <v>0</v>
      </c>
      <c r="O490" s="256">
        <f t="shared" si="92"/>
        <v>0</v>
      </c>
      <c r="P490" s="257">
        <f t="shared" si="93"/>
        <v>0</v>
      </c>
      <c r="Q490" s="290">
        <v>0</v>
      </c>
      <c r="R490" s="323">
        <v>0</v>
      </c>
      <c r="S490" s="290">
        <v>0</v>
      </c>
      <c r="T490" s="178">
        <v>0</v>
      </c>
      <c r="U490" s="290"/>
      <c r="V490" s="177">
        <v>0</v>
      </c>
      <c r="W490" s="327">
        <f t="shared" si="90"/>
        <v>0</v>
      </c>
      <c r="X490" s="195">
        <f t="shared" si="91"/>
        <v>0</v>
      </c>
      <c r="Y490" s="290">
        <v>0</v>
      </c>
      <c r="Z490" s="322">
        <v>0</v>
      </c>
      <c r="AA490" s="290">
        <v>0</v>
      </c>
      <c r="AB490" s="109">
        <v>0</v>
      </c>
      <c r="AC490" s="302">
        <v>0</v>
      </c>
      <c r="AD490" s="322">
        <v>0</v>
      </c>
      <c r="AE490" s="195">
        <f t="shared" si="89"/>
        <v>0</v>
      </c>
    </row>
    <row r="491" spans="1:31" ht="15.75" thickBot="1" x14ac:dyDescent="0.3">
      <c r="A491" s="539"/>
      <c r="B491" s="489"/>
      <c r="C491" s="19" t="s">
        <v>9</v>
      </c>
      <c r="D491" s="111">
        <v>0</v>
      </c>
      <c r="E491" s="109">
        <v>0</v>
      </c>
      <c r="F491" s="109">
        <v>0</v>
      </c>
      <c r="G491" s="154">
        <f t="shared" si="84"/>
        <v>0</v>
      </c>
      <c r="H491" s="109">
        <v>0</v>
      </c>
      <c r="I491" s="178">
        <v>0</v>
      </c>
      <c r="J491" s="109">
        <v>0</v>
      </c>
      <c r="K491" s="215">
        <v>0</v>
      </c>
      <c r="L491" s="174">
        <f t="shared" si="85"/>
        <v>0</v>
      </c>
      <c r="M491" s="254">
        <v>0</v>
      </c>
      <c r="N491" s="177">
        <v>0</v>
      </c>
      <c r="O491" s="256">
        <f t="shared" si="92"/>
        <v>0</v>
      </c>
      <c r="P491" s="257">
        <f t="shared" si="93"/>
        <v>0</v>
      </c>
      <c r="Q491" s="290">
        <v>0</v>
      </c>
      <c r="R491" s="323">
        <v>0</v>
      </c>
      <c r="S491" s="290">
        <v>0</v>
      </c>
      <c r="T491" s="178">
        <v>0</v>
      </c>
      <c r="U491" s="290"/>
      <c r="V491" s="177">
        <v>0</v>
      </c>
      <c r="W491" s="327">
        <f t="shared" si="90"/>
        <v>0</v>
      </c>
      <c r="X491" s="195">
        <f t="shared" si="91"/>
        <v>0</v>
      </c>
      <c r="Y491" s="290">
        <v>0</v>
      </c>
      <c r="Z491" s="322">
        <v>0</v>
      </c>
      <c r="AA491" s="290">
        <v>0</v>
      </c>
      <c r="AB491" s="109">
        <v>0</v>
      </c>
      <c r="AC491" s="302">
        <v>0</v>
      </c>
      <c r="AD491" s="322">
        <v>0</v>
      </c>
      <c r="AE491" s="195">
        <f t="shared" si="89"/>
        <v>0</v>
      </c>
    </row>
    <row r="492" spans="1:31" x14ac:dyDescent="0.25">
      <c r="A492" s="539"/>
      <c r="B492" s="489" t="s">
        <v>307</v>
      </c>
      <c r="C492" s="37" t="s">
        <v>7</v>
      </c>
      <c r="D492" s="111">
        <v>0</v>
      </c>
      <c r="E492" s="109">
        <v>0</v>
      </c>
      <c r="F492" s="109">
        <v>0</v>
      </c>
      <c r="G492" s="154">
        <f t="shared" si="84"/>
        <v>0</v>
      </c>
      <c r="H492" s="109">
        <v>0</v>
      </c>
      <c r="I492" s="178">
        <v>0</v>
      </c>
      <c r="J492" s="109">
        <v>0</v>
      </c>
      <c r="K492" s="215">
        <v>0</v>
      </c>
      <c r="L492" s="174">
        <f t="shared" si="85"/>
        <v>0</v>
      </c>
      <c r="M492" s="254">
        <v>0</v>
      </c>
      <c r="N492" s="177">
        <v>0</v>
      </c>
      <c r="O492" s="256">
        <f t="shared" si="92"/>
        <v>0</v>
      </c>
      <c r="P492" s="257">
        <f t="shared" si="93"/>
        <v>0</v>
      </c>
      <c r="Q492" s="290">
        <v>0</v>
      </c>
      <c r="R492" s="323">
        <v>0</v>
      </c>
      <c r="S492" s="290">
        <v>0</v>
      </c>
      <c r="T492" s="178">
        <v>0</v>
      </c>
      <c r="U492" s="290">
        <v>0</v>
      </c>
      <c r="V492" s="177">
        <v>0</v>
      </c>
      <c r="W492" s="327">
        <f t="shared" si="90"/>
        <v>0</v>
      </c>
      <c r="X492" s="195">
        <f t="shared" si="91"/>
        <v>0</v>
      </c>
      <c r="Y492" s="290">
        <v>0</v>
      </c>
      <c r="Z492" s="322">
        <v>0</v>
      </c>
      <c r="AA492" s="290">
        <v>0</v>
      </c>
      <c r="AB492" s="109">
        <v>0</v>
      </c>
      <c r="AC492" s="302">
        <v>0</v>
      </c>
      <c r="AD492" s="322">
        <v>0</v>
      </c>
      <c r="AE492" s="195">
        <f t="shared" si="89"/>
        <v>0</v>
      </c>
    </row>
    <row r="493" spans="1:31" x14ac:dyDescent="0.25">
      <c r="A493" s="539"/>
      <c r="B493" s="489"/>
      <c r="C493" s="18" t="s">
        <v>8</v>
      </c>
      <c r="D493" s="111">
        <v>0</v>
      </c>
      <c r="E493" s="109">
        <v>0</v>
      </c>
      <c r="F493" s="109">
        <v>0</v>
      </c>
      <c r="G493" s="154">
        <f t="shared" si="84"/>
        <v>0</v>
      </c>
      <c r="H493" s="109">
        <v>0</v>
      </c>
      <c r="I493" s="178">
        <v>0</v>
      </c>
      <c r="J493" s="109">
        <v>0</v>
      </c>
      <c r="K493" s="215">
        <v>0</v>
      </c>
      <c r="L493" s="174">
        <f t="shared" si="85"/>
        <v>0</v>
      </c>
      <c r="M493" s="254">
        <v>0</v>
      </c>
      <c r="N493" s="177">
        <v>0</v>
      </c>
      <c r="O493" s="256">
        <f t="shared" si="92"/>
        <v>0</v>
      </c>
      <c r="P493" s="257">
        <f t="shared" si="93"/>
        <v>0</v>
      </c>
      <c r="Q493" s="290">
        <v>0</v>
      </c>
      <c r="R493" s="323">
        <v>0</v>
      </c>
      <c r="S493" s="290">
        <v>0</v>
      </c>
      <c r="T493" s="178">
        <v>0</v>
      </c>
      <c r="U493" s="290"/>
      <c r="V493" s="177">
        <v>0</v>
      </c>
      <c r="W493" s="327">
        <f t="shared" si="90"/>
        <v>0</v>
      </c>
      <c r="X493" s="195">
        <f t="shared" si="91"/>
        <v>0</v>
      </c>
      <c r="Y493" s="290">
        <v>0</v>
      </c>
      <c r="Z493" s="322">
        <v>0</v>
      </c>
      <c r="AA493" s="290">
        <v>0</v>
      </c>
      <c r="AB493" s="109">
        <v>0</v>
      </c>
      <c r="AC493" s="302">
        <v>0</v>
      </c>
      <c r="AD493" s="322">
        <v>0</v>
      </c>
      <c r="AE493" s="195">
        <f t="shared" si="89"/>
        <v>0</v>
      </c>
    </row>
    <row r="494" spans="1:31" ht="15.75" thickBot="1" x14ac:dyDescent="0.3">
      <c r="A494" s="539"/>
      <c r="B494" s="489"/>
      <c r="C494" s="19" t="s">
        <v>9</v>
      </c>
      <c r="D494" s="111">
        <v>0</v>
      </c>
      <c r="E494" s="109">
        <v>0</v>
      </c>
      <c r="F494" s="109">
        <v>0</v>
      </c>
      <c r="G494" s="154">
        <f t="shared" si="84"/>
        <v>0</v>
      </c>
      <c r="H494" s="109">
        <v>0</v>
      </c>
      <c r="I494" s="178">
        <v>0</v>
      </c>
      <c r="J494" s="109">
        <v>0</v>
      </c>
      <c r="K494" s="215">
        <v>0</v>
      </c>
      <c r="L494" s="174">
        <f t="shared" si="85"/>
        <v>0</v>
      </c>
      <c r="M494" s="254">
        <v>0</v>
      </c>
      <c r="N494" s="177">
        <v>0</v>
      </c>
      <c r="O494" s="256">
        <f t="shared" si="92"/>
        <v>0</v>
      </c>
      <c r="P494" s="257">
        <f t="shared" si="93"/>
        <v>0</v>
      </c>
      <c r="Q494" s="290">
        <v>0</v>
      </c>
      <c r="R494" s="323">
        <v>0</v>
      </c>
      <c r="S494" s="290">
        <v>0</v>
      </c>
      <c r="T494" s="178">
        <v>0</v>
      </c>
      <c r="U494" s="290"/>
      <c r="V494" s="177">
        <v>0</v>
      </c>
      <c r="W494" s="327">
        <f t="shared" si="90"/>
        <v>0</v>
      </c>
      <c r="X494" s="195">
        <f t="shared" si="91"/>
        <v>0</v>
      </c>
      <c r="Y494" s="290">
        <v>0</v>
      </c>
      <c r="Z494" s="322">
        <v>0</v>
      </c>
      <c r="AA494" s="290">
        <v>0</v>
      </c>
      <c r="AB494" s="109">
        <v>0</v>
      </c>
      <c r="AC494" s="302">
        <v>0</v>
      </c>
      <c r="AD494" s="322">
        <v>0</v>
      </c>
      <c r="AE494" s="195">
        <f t="shared" si="89"/>
        <v>0</v>
      </c>
    </row>
    <row r="495" spans="1:31" x14ac:dyDescent="0.25">
      <c r="A495" s="539"/>
      <c r="B495" s="489" t="s">
        <v>308</v>
      </c>
      <c r="C495" s="37" t="s">
        <v>7</v>
      </c>
      <c r="D495" s="111">
        <v>0</v>
      </c>
      <c r="E495" s="109">
        <v>0</v>
      </c>
      <c r="F495" s="109">
        <v>0</v>
      </c>
      <c r="G495" s="154">
        <f t="shared" si="84"/>
        <v>0</v>
      </c>
      <c r="H495" s="109">
        <v>0</v>
      </c>
      <c r="I495" s="178">
        <v>0</v>
      </c>
      <c r="J495" s="109">
        <v>0</v>
      </c>
      <c r="K495" s="215">
        <v>0</v>
      </c>
      <c r="L495" s="174">
        <f t="shared" si="85"/>
        <v>0</v>
      </c>
      <c r="M495" s="254">
        <v>0</v>
      </c>
      <c r="N495" s="177">
        <v>0</v>
      </c>
      <c r="O495" s="256">
        <f t="shared" si="92"/>
        <v>0</v>
      </c>
      <c r="P495" s="257">
        <f t="shared" si="93"/>
        <v>0</v>
      </c>
      <c r="Q495" s="290">
        <v>0</v>
      </c>
      <c r="R495" s="323">
        <v>0</v>
      </c>
      <c r="S495" s="290">
        <v>0</v>
      </c>
      <c r="T495" s="178">
        <v>0</v>
      </c>
      <c r="U495" s="290">
        <v>0</v>
      </c>
      <c r="V495" s="177">
        <v>0</v>
      </c>
      <c r="W495" s="327">
        <f t="shared" si="90"/>
        <v>0</v>
      </c>
      <c r="X495" s="195">
        <f t="shared" si="91"/>
        <v>0</v>
      </c>
      <c r="Y495" s="290">
        <v>0</v>
      </c>
      <c r="Z495" s="322">
        <v>0</v>
      </c>
      <c r="AA495" s="290">
        <v>0</v>
      </c>
      <c r="AB495" s="109">
        <v>0</v>
      </c>
      <c r="AC495" s="302">
        <v>0</v>
      </c>
      <c r="AD495" s="322">
        <v>0</v>
      </c>
      <c r="AE495" s="195">
        <f t="shared" si="89"/>
        <v>0</v>
      </c>
    </row>
    <row r="496" spans="1:31" x14ac:dyDescent="0.25">
      <c r="A496" s="539"/>
      <c r="B496" s="489"/>
      <c r="C496" s="18" t="s">
        <v>8</v>
      </c>
      <c r="D496" s="111">
        <v>0</v>
      </c>
      <c r="E496" s="109">
        <v>0</v>
      </c>
      <c r="F496" s="109">
        <v>0</v>
      </c>
      <c r="G496" s="154">
        <f t="shared" si="84"/>
        <v>0</v>
      </c>
      <c r="H496" s="109">
        <v>0</v>
      </c>
      <c r="I496" s="178">
        <v>0</v>
      </c>
      <c r="J496" s="109">
        <v>0</v>
      </c>
      <c r="K496" s="215">
        <v>0</v>
      </c>
      <c r="L496" s="174">
        <f t="shared" si="85"/>
        <v>0</v>
      </c>
      <c r="M496" s="254">
        <v>0</v>
      </c>
      <c r="N496" s="177">
        <v>0</v>
      </c>
      <c r="O496" s="256">
        <f t="shared" si="92"/>
        <v>0</v>
      </c>
      <c r="P496" s="257">
        <f t="shared" si="93"/>
        <v>0</v>
      </c>
      <c r="Q496" s="290">
        <v>0</v>
      </c>
      <c r="R496" s="323">
        <v>0</v>
      </c>
      <c r="S496" s="290">
        <v>0</v>
      </c>
      <c r="T496" s="178">
        <v>0</v>
      </c>
      <c r="U496" s="290"/>
      <c r="V496" s="177">
        <v>0</v>
      </c>
      <c r="W496" s="327">
        <f t="shared" si="90"/>
        <v>0</v>
      </c>
      <c r="X496" s="195">
        <f t="shared" si="91"/>
        <v>0</v>
      </c>
      <c r="Y496" s="290">
        <v>0</v>
      </c>
      <c r="Z496" s="322">
        <v>0</v>
      </c>
      <c r="AA496" s="290">
        <v>0</v>
      </c>
      <c r="AB496" s="109">
        <v>0</v>
      </c>
      <c r="AC496" s="302">
        <v>0</v>
      </c>
      <c r="AD496" s="322">
        <v>0</v>
      </c>
      <c r="AE496" s="195">
        <f t="shared" si="89"/>
        <v>0</v>
      </c>
    </row>
    <row r="497" spans="1:31" ht="15.75" thickBot="1" x14ac:dyDescent="0.3">
      <c r="A497" s="539"/>
      <c r="B497" s="489"/>
      <c r="C497" s="19" t="s">
        <v>9</v>
      </c>
      <c r="D497" s="111">
        <v>0</v>
      </c>
      <c r="E497" s="109">
        <v>0</v>
      </c>
      <c r="F497" s="109">
        <v>0</v>
      </c>
      <c r="G497" s="154">
        <f t="shared" si="84"/>
        <v>0</v>
      </c>
      <c r="H497" s="109">
        <v>0</v>
      </c>
      <c r="I497" s="178">
        <v>0</v>
      </c>
      <c r="J497" s="109">
        <v>0</v>
      </c>
      <c r="K497" s="215">
        <v>0</v>
      </c>
      <c r="L497" s="174">
        <f t="shared" si="85"/>
        <v>0</v>
      </c>
      <c r="M497" s="254">
        <v>0</v>
      </c>
      <c r="N497" s="177">
        <v>0</v>
      </c>
      <c r="O497" s="256">
        <f t="shared" si="92"/>
        <v>0</v>
      </c>
      <c r="P497" s="257">
        <f t="shared" si="93"/>
        <v>0</v>
      </c>
      <c r="Q497" s="290">
        <v>0</v>
      </c>
      <c r="R497" s="323">
        <v>0</v>
      </c>
      <c r="S497" s="290">
        <v>0</v>
      </c>
      <c r="T497" s="178">
        <v>0</v>
      </c>
      <c r="U497" s="290"/>
      <c r="V497" s="177">
        <v>0</v>
      </c>
      <c r="W497" s="327">
        <f t="shared" si="90"/>
        <v>0</v>
      </c>
      <c r="X497" s="195">
        <f t="shared" si="91"/>
        <v>0</v>
      </c>
      <c r="Y497" s="290">
        <v>0</v>
      </c>
      <c r="Z497" s="322">
        <v>0</v>
      </c>
      <c r="AA497" s="290">
        <v>0</v>
      </c>
      <c r="AB497" s="109">
        <v>0</v>
      </c>
      <c r="AC497" s="302">
        <v>0</v>
      </c>
      <c r="AD497" s="322">
        <v>0</v>
      </c>
      <c r="AE497" s="195">
        <f t="shared" si="89"/>
        <v>0</v>
      </c>
    </row>
    <row r="498" spans="1:31" x14ac:dyDescent="0.25">
      <c r="A498" s="539"/>
      <c r="B498" s="489" t="s">
        <v>309</v>
      </c>
      <c r="C498" s="37" t="s">
        <v>7</v>
      </c>
      <c r="D498" s="111">
        <v>0</v>
      </c>
      <c r="E498" s="109">
        <v>0</v>
      </c>
      <c r="F498" s="109">
        <v>0</v>
      </c>
      <c r="G498" s="154">
        <f t="shared" si="84"/>
        <v>0</v>
      </c>
      <c r="H498" s="109">
        <v>0</v>
      </c>
      <c r="I498" s="178">
        <v>0</v>
      </c>
      <c r="J498" s="109">
        <v>0</v>
      </c>
      <c r="K498" s="215">
        <v>0</v>
      </c>
      <c r="L498" s="174">
        <f t="shared" si="85"/>
        <v>0</v>
      </c>
      <c r="M498" s="254">
        <v>0</v>
      </c>
      <c r="N498" s="177">
        <v>0</v>
      </c>
      <c r="O498" s="256">
        <f t="shared" si="92"/>
        <v>0</v>
      </c>
      <c r="P498" s="257">
        <f t="shared" si="93"/>
        <v>0</v>
      </c>
      <c r="Q498" s="290">
        <v>0</v>
      </c>
      <c r="R498" s="323">
        <v>0</v>
      </c>
      <c r="S498" s="290">
        <v>0</v>
      </c>
      <c r="T498" s="178">
        <v>0</v>
      </c>
      <c r="U498" s="290">
        <v>0</v>
      </c>
      <c r="V498" s="177">
        <v>0</v>
      </c>
      <c r="W498" s="327">
        <f t="shared" si="90"/>
        <v>0</v>
      </c>
      <c r="X498" s="195">
        <f t="shared" si="91"/>
        <v>0</v>
      </c>
      <c r="Y498" s="290">
        <v>0</v>
      </c>
      <c r="Z498" s="322">
        <v>0</v>
      </c>
      <c r="AA498" s="290">
        <v>0</v>
      </c>
      <c r="AB498" s="109">
        <v>0</v>
      </c>
      <c r="AC498" s="302">
        <v>0</v>
      </c>
      <c r="AD498" s="322">
        <v>0</v>
      </c>
      <c r="AE498" s="195">
        <f t="shared" si="89"/>
        <v>0</v>
      </c>
    </row>
    <row r="499" spans="1:31" x14ac:dyDescent="0.25">
      <c r="A499" s="539"/>
      <c r="B499" s="489"/>
      <c r="C499" s="18" t="s">
        <v>8</v>
      </c>
      <c r="D499" s="111">
        <v>0</v>
      </c>
      <c r="E499" s="109">
        <v>0</v>
      </c>
      <c r="F499" s="109">
        <v>0</v>
      </c>
      <c r="G499" s="154">
        <f t="shared" si="84"/>
        <v>0</v>
      </c>
      <c r="H499" s="109">
        <v>0</v>
      </c>
      <c r="I499" s="178">
        <v>0</v>
      </c>
      <c r="J499" s="109">
        <v>0</v>
      </c>
      <c r="K499" s="215">
        <v>0</v>
      </c>
      <c r="L499" s="174">
        <f t="shared" si="85"/>
        <v>0</v>
      </c>
      <c r="M499" s="254">
        <v>0</v>
      </c>
      <c r="N499" s="177">
        <v>0</v>
      </c>
      <c r="O499" s="256">
        <f t="shared" si="92"/>
        <v>0</v>
      </c>
      <c r="P499" s="257">
        <f t="shared" si="93"/>
        <v>0</v>
      </c>
      <c r="Q499" s="290">
        <v>0</v>
      </c>
      <c r="R499" s="323">
        <v>0</v>
      </c>
      <c r="S499" s="290">
        <v>0</v>
      </c>
      <c r="T499" s="178">
        <v>0</v>
      </c>
      <c r="U499" s="290"/>
      <c r="V499" s="177">
        <v>0</v>
      </c>
      <c r="W499" s="327">
        <f t="shared" si="90"/>
        <v>0</v>
      </c>
      <c r="X499" s="195">
        <f t="shared" si="91"/>
        <v>0</v>
      </c>
      <c r="Y499" s="290">
        <v>0</v>
      </c>
      <c r="Z499" s="322">
        <v>0</v>
      </c>
      <c r="AA499" s="290">
        <v>0</v>
      </c>
      <c r="AB499" s="109">
        <v>0</v>
      </c>
      <c r="AC499" s="302">
        <v>0</v>
      </c>
      <c r="AD499" s="322">
        <v>0</v>
      </c>
      <c r="AE499" s="195">
        <f t="shared" si="89"/>
        <v>0</v>
      </c>
    </row>
    <row r="500" spans="1:31" ht="15.75" thickBot="1" x14ac:dyDescent="0.3">
      <c r="A500" s="539"/>
      <c r="B500" s="489"/>
      <c r="C500" s="19" t="s">
        <v>9</v>
      </c>
      <c r="D500" s="111">
        <v>0</v>
      </c>
      <c r="E500" s="109">
        <v>0</v>
      </c>
      <c r="F500" s="109">
        <v>0</v>
      </c>
      <c r="G500" s="154">
        <f t="shared" si="84"/>
        <v>0</v>
      </c>
      <c r="H500" s="109">
        <v>0</v>
      </c>
      <c r="I500" s="178">
        <v>0</v>
      </c>
      <c r="J500" s="109">
        <v>0</v>
      </c>
      <c r="K500" s="215">
        <v>0</v>
      </c>
      <c r="L500" s="174">
        <f t="shared" si="85"/>
        <v>0</v>
      </c>
      <c r="M500" s="254">
        <v>0</v>
      </c>
      <c r="N500" s="177">
        <v>0</v>
      </c>
      <c r="O500" s="256">
        <f t="shared" si="92"/>
        <v>0</v>
      </c>
      <c r="P500" s="257">
        <f t="shared" si="93"/>
        <v>0</v>
      </c>
      <c r="Q500" s="290">
        <v>0</v>
      </c>
      <c r="R500" s="323">
        <v>0</v>
      </c>
      <c r="S500" s="290">
        <v>0</v>
      </c>
      <c r="T500" s="178">
        <v>0</v>
      </c>
      <c r="U500" s="290"/>
      <c r="V500" s="177">
        <v>0</v>
      </c>
      <c r="W500" s="327">
        <f t="shared" si="90"/>
        <v>0</v>
      </c>
      <c r="X500" s="195">
        <f t="shared" si="91"/>
        <v>0</v>
      </c>
      <c r="Y500" s="290">
        <v>0</v>
      </c>
      <c r="Z500" s="322">
        <v>0</v>
      </c>
      <c r="AA500" s="290">
        <v>0</v>
      </c>
      <c r="AB500" s="109">
        <v>0</v>
      </c>
      <c r="AC500" s="302">
        <v>0</v>
      </c>
      <c r="AD500" s="322">
        <v>0</v>
      </c>
      <c r="AE500" s="195">
        <f t="shared" si="89"/>
        <v>0</v>
      </c>
    </row>
    <row r="501" spans="1:31" x14ac:dyDescent="0.25">
      <c r="A501" s="539"/>
      <c r="B501" s="489" t="s">
        <v>310</v>
      </c>
      <c r="C501" s="37" t="s">
        <v>7</v>
      </c>
      <c r="D501" s="111">
        <v>0</v>
      </c>
      <c r="E501" s="109">
        <v>0</v>
      </c>
      <c r="F501" s="109">
        <v>0</v>
      </c>
      <c r="G501" s="154">
        <f t="shared" si="84"/>
        <v>0</v>
      </c>
      <c r="H501" s="109">
        <v>0</v>
      </c>
      <c r="I501" s="178">
        <v>0</v>
      </c>
      <c r="J501" s="109">
        <v>0</v>
      </c>
      <c r="K501" s="215">
        <v>0</v>
      </c>
      <c r="L501" s="174">
        <f t="shared" si="85"/>
        <v>0</v>
      </c>
      <c r="M501" s="254">
        <v>0</v>
      </c>
      <c r="N501" s="177">
        <v>0</v>
      </c>
      <c r="O501" s="256">
        <f t="shared" si="92"/>
        <v>0</v>
      </c>
      <c r="P501" s="257">
        <f t="shared" si="93"/>
        <v>0</v>
      </c>
      <c r="Q501" s="290">
        <v>0</v>
      </c>
      <c r="R501" s="323">
        <v>0</v>
      </c>
      <c r="S501" s="290">
        <v>0</v>
      </c>
      <c r="T501" s="178">
        <v>0</v>
      </c>
      <c r="U501" s="290">
        <v>0</v>
      </c>
      <c r="V501" s="177">
        <v>0</v>
      </c>
      <c r="W501" s="327">
        <f t="shared" si="90"/>
        <v>0</v>
      </c>
      <c r="X501" s="195">
        <f t="shared" si="91"/>
        <v>0</v>
      </c>
      <c r="Y501" s="290">
        <v>0</v>
      </c>
      <c r="Z501" s="322">
        <v>0</v>
      </c>
      <c r="AA501" s="290">
        <v>0</v>
      </c>
      <c r="AB501" s="109">
        <v>0</v>
      </c>
      <c r="AC501" s="302">
        <v>0</v>
      </c>
      <c r="AD501" s="322">
        <v>0</v>
      </c>
      <c r="AE501" s="195">
        <f t="shared" si="89"/>
        <v>0</v>
      </c>
    </row>
    <row r="502" spans="1:31" x14ac:dyDescent="0.25">
      <c r="A502" s="539"/>
      <c r="B502" s="489"/>
      <c r="C502" s="18" t="s">
        <v>8</v>
      </c>
      <c r="D502" s="111">
        <v>0</v>
      </c>
      <c r="E502" s="109">
        <v>0</v>
      </c>
      <c r="F502" s="109">
        <v>0</v>
      </c>
      <c r="G502" s="154">
        <f t="shared" si="84"/>
        <v>0</v>
      </c>
      <c r="H502" s="109">
        <v>0</v>
      </c>
      <c r="I502" s="178">
        <v>0</v>
      </c>
      <c r="J502" s="109">
        <v>0</v>
      </c>
      <c r="K502" s="215">
        <v>0</v>
      </c>
      <c r="L502" s="174">
        <f t="shared" si="85"/>
        <v>0</v>
      </c>
      <c r="M502" s="254">
        <v>0</v>
      </c>
      <c r="N502" s="177">
        <v>0</v>
      </c>
      <c r="O502" s="256">
        <f t="shared" si="92"/>
        <v>0</v>
      </c>
      <c r="P502" s="257">
        <f t="shared" si="93"/>
        <v>0</v>
      </c>
      <c r="Q502" s="290">
        <v>0</v>
      </c>
      <c r="R502" s="323">
        <v>0</v>
      </c>
      <c r="S502" s="290">
        <v>0</v>
      </c>
      <c r="T502" s="178">
        <v>0</v>
      </c>
      <c r="U502" s="290"/>
      <c r="V502" s="177">
        <v>0</v>
      </c>
      <c r="W502" s="327">
        <f t="shared" si="90"/>
        <v>0</v>
      </c>
      <c r="X502" s="195">
        <f t="shared" si="91"/>
        <v>0</v>
      </c>
      <c r="Y502" s="290">
        <v>0</v>
      </c>
      <c r="Z502" s="322">
        <v>0</v>
      </c>
      <c r="AA502" s="290">
        <v>0</v>
      </c>
      <c r="AB502" s="109">
        <v>0</v>
      </c>
      <c r="AC502" s="302">
        <v>0</v>
      </c>
      <c r="AD502" s="322">
        <v>0</v>
      </c>
      <c r="AE502" s="195">
        <f t="shared" si="89"/>
        <v>0</v>
      </c>
    </row>
    <row r="503" spans="1:31" ht="15.75" thickBot="1" x14ac:dyDescent="0.3">
      <c r="A503" s="539"/>
      <c r="B503" s="489"/>
      <c r="C503" s="19" t="s">
        <v>9</v>
      </c>
      <c r="D503" s="111">
        <v>0</v>
      </c>
      <c r="E503" s="109">
        <v>0</v>
      </c>
      <c r="F503" s="109">
        <v>0</v>
      </c>
      <c r="G503" s="154">
        <f t="shared" si="84"/>
        <v>0</v>
      </c>
      <c r="H503" s="109">
        <v>0</v>
      </c>
      <c r="I503" s="178">
        <v>0</v>
      </c>
      <c r="J503" s="109">
        <v>0</v>
      </c>
      <c r="K503" s="215">
        <v>0</v>
      </c>
      <c r="L503" s="174">
        <f t="shared" si="85"/>
        <v>0</v>
      </c>
      <c r="M503" s="254">
        <v>0</v>
      </c>
      <c r="N503" s="177">
        <v>0</v>
      </c>
      <c r="O503" s="256">
        <f t="shared" si="92"/>
        <v>0</v>
      </c>
      <c r="P503" s="257">
        <f t="shared" si="93"/>
        <v>0</v>
      </c>
      <c r="Q503" s="290">
        <v>0</v>
      </c>
      <c r="R503" s="323">
        <v>0</v>
      </c>
      <c r="S503" s="290">
        <v>0</v>
      </c>
      <c r="T503" s="178">
        <v>0</v>
      </c>
      <c r="U503" s="290"/>
      <c r="V503" s="177">
        <v>0</v>
      </c>
      <c r="W503" s="327">
        <f t="shared" si="90"/>
        <v>0</v>
      </c>
      <c r="X503" s="195">
        <f t="shared" si="91"/>
        <v>0</v>
      </c>
      <c r="Y503" s="290">
        <v>0</v>
      </c>
      <c r="Z503" s="322">
        <v>0</v>
      </c>
      <c r="AA503" s="290">
        <v>0</v>
      </c>
      <c r="AB503" s="109">
        <v>0</v>
      </c>
      <c r="AC503" s="302">
        <v>0</v>
      </c>
      <c r="AD503" s="322">
        <v>0</v>
      </c>
      <c r="AE503" s="195">
        <f t="shared" si="89"/>
        <v>0</v>
      </c>
    </row>
    <row r="504" spans="1:31" x14ac:dyDescent="0.25">
      <c r="A504" s="539"/>
      <c r="B504" s="489" t="s">
        <v>311</v>
      </c>
      <c r="C504" s="37" t="s">
        <v>7</v>
      </c>
      <c r="D504" s="111">
        <v>0</v>
      </c>
      <c r="E504" s="109">
        <v>0</v>
      </c>
      <c r="F504" s="109">
        <v>0</v>
      </c>
      <c r="G504" s="154">
        <f t="shared" si="84"/>
        <v>0</v>
      </c>
      <c r="H504" s="109">
        <v>0</v>
      </c>
      <c r="I504" s="178">
        <v>0</v>
      </c>
      <c r="J504" s="109">
        <v>0</v>
      </c>
      <c r="K504" s="215">
        <v>0</v>
      </c>
      <c r="L504" s="174">
        <f t="shared" si="85"/>
        <v>0</v>
      </c>
      <c r="M504" s="254">
        <v>0</v>
      </c>
      <c r="N504" s="177">
        <v>0</v>
      </c>
      <c r="O504" s="256">
        <f t="shared" si="92"/>
        <v>0</v>
      </c>
      <c r="P504" s="257">
        <f t="shared" si="93"/>
        <v>0</v>
      </c>
      <c r="Q504" s="290">
        <v>0</v>
      </c>
      <c r="R504" s="323">
        <v>0</v>
      </c>
      <c r="S504" s="290">
        <v>0</v>
      </c>
      <c r="T504" s="178">
        <v>0</v>
      </c>
      <c r="U504" s="290">
        <v>0</v>
      </c>
      <c r="V504" s="177">
        <v>0</v>
      </c>
      <c r="W504" s="327">
        <f t="shared" si="90"/>
        <v>0</v>
      </c>
      <c r="X504" s="195">
        <f t="shared" si="91"/>
        <v>0</v>
      </c>
      <c r="Y504" s="290">
        <v>0</v>
      </c>
      <c r="Z504" s="322">
        <v>0</v>
      </c>
      <c r="AA504" s="290">
        <v>0</v>
      </c>
      <c r="AB504" s="109">
        <v>0</v>
      </c>
      <c r="AC504" s="302">
        <v>0</v>
      </c>
      <c r="AD504" s="322">
        <v>0</v>
      </c>
      <c r="AE504" s="195">
        <f t="shared" si="89"/>
        <v>0</v>
      </c>
    </row>
    <row r="505" spans="1:31" x14ac:dyDescent="0.25">
      <c r="A505" s="539"/>
      <c r="B505" s="489"/>
      <c r="C505" s="18" t="s">
        <v>8</v>
      </c>
      <c r="D505" s="111">
        <v>0</v>
      </c>
      <c r="E505" s="109">
        <v>0</v>
      </c>
      <c r="F505" s="109">
        <v>0</v>
      </c>
      <c r="G505" s="154">
        <f t="shared" si="84"/>
        <v>0</v>
      </c>
      <c r="H505" s="109">
        <v>0</v>
      </c>
      <c r="I505" s="178">
        <v>0</v>
      </c>
      <c r="J505" s="109">
        <v>0</v>
      </c>
      <c r="K505" s="215">
        <v>0</v>
      </c>
      <c r="L505" s="174">
        <f t="shared" si="85"/>
        <v>0</v>
      </c>
      <c r="M505" s="254">
        <v>0</v>
      </c>
      <c r="N505" s="177">
        <v>0</v>
      </c>
      <c r="O505" s="256">
        <f t="shared" si="92"/>
        <v>0</v>
      </c>
      <c r="P505" s="257">
        <f t="shared" si="93"/>
        <v>0</v>
      </c>
      <c r="Q505" s="290">
        <v>0</v>
      </c>
      <c r="R505" s="323">
        <v>0</v>
      </c>
      <c r="S505" s="290">
        <v>0</v>
      </c>
      <c r="T505" s="178">
        <v>0</v>
      </c>
      <c r="U505" s="290"/>
      <c r="V505" s="177">
        <v>0</v>
      </c>
      <c r="W505" s="327">
        <f t="shared" si="90"/>
        <v>0</v>
      </c>
      <c r="X505" s="195">
        <f t="shared" si="91"/>
        <v>0</v>
      </c>
      <c r="Y505" s="290">
        <v>0</v>
      </c>
      <c r="Z505" s="322">
        <v>0</v>
      </c>
      <c r="AA505" s="290">
        <v>0</v>
      </c>
      <c r="AB505" s="109">
        <v>0</v>
      </c>
      <c r="AC505" s="302">
        <v>0</v>
      </c>
      <c r="AD505" s="322">
        <v>0</v>
      </c>
      <c r="AE505" s="195">
        <f t="shared" si="89"/>
        <v>0</v>
      </c>
    </row>
    <row r="506" spans="1:31" ht="15.75" thickBot="1" x14ac:dyDescent="0.3">
      <c r="A506" s="539"/>
      <c r="B506" s="489"/>
      <c r="C506" s="19" t="s">
        <v>9</v>
      </c>
      <c r="D506" s="111">
        <v>0</v>
      </c>
      <c r="E506" s="109">
        <v>0</v>
      </c>
      <c r="F506" s="109">
        <v>0</v>
      </c>
      <c r="G506" s="154">
        <f t="shared" si="84"/>
        <v>0</v>
      </c>
      <c r="H506" s="109">
        <v>0</v>
      </c>
      <c r="I506" s="178">
        <v>0</v>
      </c>
      <c r="J506" s="109">
        <v>0</v>
      </c>
      <c r="K506" s="215">
        <v>0</v>
      </c>
      <c r="L506" s="174">
        <f t="shared" si="85"/>
        <v>0</v>
      </c>
      <c r="M506" s="254">
        <v>0</v>
      </c>
      <c r="N506" s="177">
        <v>0</v>
      </c>
      <c r="O506" s="256">
        <f t="shared" si="92"/>
        <v>0</v>
      </c>
      <c r="P506" s="257">
        <f t="shared" si="93"/>
        <v>0</v>
      </c>
      <c r="Q506" s="290">
        <v>0</v>
      </c>
      <c r="R506" s="323">
        <v>0</v>
      </c>
      <c r="S506" s="290">
        <v>0</v>
      </c>
      <c r="T506" s="178">
        <v>0</v>
      </c>
      <c r="U506" s="290"/>
      <c r="V506" s="177">
        <v>0</v>
      </c>
      <c r="W506" s="327">
        <f t="shared" si="90"/>
        <v>0</v>
      </c>
      <c r="X506" s="195">
        <f t="shared" si="91"/>
        <v>0</v>
      </c>
      <c r="Y506" s="290">
        <v>0</v>
      </c>
      <c r="Z506" s="322">
        <v>0</v>
      </c>
      <c r="AA506" s="290">
        <v>0</v>
      </c>
      <c r="AB506" s="109">
        <v>0</v>
      </c>
      <c r="AC506" s="302">
        <v>0</v>
      </c>
      <c r="AD506" s="322">
        <v>0</v>
      </c>
      <c r="AE506" s="195">
        <f t="shared" si="89"/>
        <v>0</v>
      </c>
    </row>
    <row r="507" spans="1:31" x14ac:dyDescent="0.25">
      <c r="A507" s="539"/>
      <c r="B507" s="489" t="s">
        <v>312</v>
      </c>
      <c r="C507" s="37" t="s">
        <v>7</v>
      </c>
      <c r="D507" s="111">
        <v>0</v>
      </c>
      <c r="E507" s="109">
        <v>0</v>
      </c>
      <c r="F507" s="109">
        <v>0</v>
      </c>
      <c r="G507" s="154">
        <f t="shared" si="84"/>
        <v>0</v>
      </c>
      <c r="H507" s="109">
        <v>0</v>
      </c>
      <c r="I507" s="178">
        <v>0</v>
      </c>
      <c r="J507" s="109">
        <v>0</v>
      </c>
      <c r="K507" s="215">
        <v>0</v>
      </c>
      <c r="L507" s="174">
        <f t="shared" si="85"/>
        <v>0</v>
      </c>
      <c r="M507" s="254">
        <v>0</v>
      </c>
      <c r="N507" s="177">
        <v>0</v>
      </c>
      <c r="O507" s="256">
        <f t="shared" si="92"/>
        <v>0</v>
      </c>
      <c r="P507" s="257">
        <f t="shared" si="93"/>
        <v>0</v>
      </c>
      <c r="Q507" s="290">
        <v>0</v>
      </c>
      <c r="R507" s="323">
        <v>0</v>
      </c>
      <c r="S507" s="290">
        <v>0</v>
      </c>
      <c r="T507" s="178">
        <v>0</v>
      </c>
      <c r="U507" s="290">
        <v>0</v>
      </c>
      <c r="V507" s="177">
        <v>0</v>
      </c>
      <c r="W507" s="327">
        <f t="shared" si="90"/>
        <v>0</v>
      </c>
      <c r="X507" s="195">
        <f t="shared" si="91"/>
        <v>0</v>
      </c>
      <c r="Y507" s="290">
        <v>0</v>
      </c>
      <c r="Z507" s="322">
        <v>0</v>
      </c>
      <c r="AA507" s="290">
        <v>0</v>
      </c>
      <c r="AB507" s="109">
        <v>0</v>
      </c>
      <c r="AC507" s="302">
        <v>0</v>
      </c>
      <c r="AD507" s="322">
        <v>0</v>
      </c>
      <c r="AE507" s="195">
        <f t="shared" si="89"/>
        <v>0</v>
      </c>
    </row>
    <row r="508" spans="1:31" x14ac:dyDescent="0.25">
      <c r="A508" s="539"/>
      <c r="B508" s="489"/>
      <c r="C508" s="18" t="s">
        <v>8</v>
      </c>
      <c r="D508" s="111">
        <v>0</v>
      </c>
      <c r="E508" s="109">
        <v>0</v>
      </c>
      <c r="F508" s="109">
        <v>0</v>
      </c>
      <c r="G508" s="154">
        <f t="shared" si="84"/>
        <v>0</v>
      </c>
      <c r="H508" s="109">
        <v>0</v>
      </c>
      <c r="I508" s="178">
        <v>0</v>
      </c>
      <c r="J508" s="109">
        <v>0</v>
      </c>
      <c r="K508" s="215">
        <v>0</v>
      </c>
      <c r="L508" s="174">
        <f t="shared" si="85"/>
        <v>0</v>
      </c>
      <c r="M508" s="254">
        <v>0</v>
      </c>
      <c r="N508" s="177">
        <v>0</v>
      </c>
      <c r="O508" s="256">
        <f t="shared" si="92"/>
        <v>0</v>
      </c>
      <c r="P508" s="257">
        <f t="shared" si="93"/>
        <v>0</v>
      </c>
      <c r="Q508" s="290">
        <v>0</v>
      </c>
      <c r="R508" s="323">
        <v>0</v>
      </c>
      <c r="S508" s="290">
        <v>0</v>
      </c>
      <c r="T508" s="178">
        <v>0</v>
      </c>
      <c r="U508" s="290"/>
      <c r="V508" s="177">
        <v>0</v>
      </c>
      <c r="W508" s="327">
        <f t="shared" si="90"/>
        <v>0</v>
      </c>
      <c r="X508" s="195">
        <f t="shared" si="91"/>
        <v>0</v>
      </c>
      <c r="Y508" s="290">
        <v>0</v>
      </c>
      <c r="Z508" s="322">
        <v>0</v>
      </c>
      <c r="AA508" s="290">
        <v>0</v>
      </c>
      <c r="AB508" s="109">
        <v>0</v>
      </c>
      <c r="AC508" s="302">
        <v>0</v>
      </c>
      <c r="AD508" s="322">
        <v>0</v>
      </c>
      <c r="AE508" s="195">
        <f t="shared" si="89"/>
        <v>0</v>
      </c>
    </row>
    <row r="509" spans="1:31" ht="15.75" thickBot="1" x14ac:dyDescent="0.3">
      <c r="A509" s="539"/>
      <c r="B509" s="489"/>
      <c r="C509" s="19" t="s">
        <v>9</v>
      </c>
      <c r="D509" s="111">
        <v>0</v>
      </c>
      <c r="E509" s="109">
        <v>0</v>
      </c>
      <c r="F509" s="109">
        <v>0</v>
      </c>
      <c r="G509" s="154">
        <f t="shared" si="84"/>
        <v>0</v>
      </c>
      <c r="H509" s="109">
        <v>0</v>
      </c>
      <c r="I509" s="178">
        <v>0</v>
      </c>
      <c r="J509" s="109">
        <v>0</v>
      </c>
      <c r="K509" s="215">
        <v>0</v>
      </c>
      <c r="L509" s="174">
        <f t="shared" si="85"/>
        <v>0</v>
      </c>
      <c r="M509" s="254">
        <v>0</v>
      </c>
      <c r="N509" s="177">
        <v>0</v>
      </c>
      <c r="O509" s="256">
        <f t="shared" si="92"/>
        <v>0</v>
      </c>
      <c r="P509" s="257">
        <f t="shared" si="93"/>
        <v>0</v>
      </c>
      <c r="Q509" s="290">
        <v>0</v>
      </c>
      <c r="R509" s="323">
        <v>0</v>
      </c>
      <c r="S509" s="290">
        <v>0</v>
      </c>
      <c r="T509" s="178">
        <v>0</v>
      </c>
      <c r="U509" s="290"/>
      <c r="V509" s="177">
        <v>0</v>
      </c>
      <c r="W509" s="327">
        <f t="shared" si="90"/>
        <v>0</v>
      </c>
      <c r="X509" s="195">
        <f t="shared" si="91"/>
        <v>0</v>
      </c>
      <c r="Y509" s="290">
        <v>0</v>
      </c>
      <c r="Z509" s="322">
        <v>0</v>
      </c>
      <c r="AA509" s="290">
        <v>0</v>
      </c>
      <c r="AB509" s="109">
        <v>0</v>
      </c>
      <c r="AC509" s="302">
        <v>0</v>
      </c>
      <c r="AD509" s="322">
        <v>0</v>
      </c>
      <c r="AE509" s="195">
        <f t="shared" si="89"/>
        <v>0</v>
      </c>
    </row>
    <row r="510" spans="1:31" x14ac:dyDescent="0.25">
      <c r="A510" s="539"/>
      <c r="B510" s="489" t="s">
        <v>313</v>
      </c>
      <c r="C510" s="37" t="s">
        <v>7</v>
      </c>
      <c r="D510" s="111">
        <v>0</v>
      </c>
      <c r="E510" s="109">
        <v>0</v>
      </c>
      <c r="F510" s="109">
        <v>0</v>
      </c>
      <c r="G510" s="154">
        <f t="shared" ref="G510:G579" si="94">D510+E510+F510</f>
        <v>0</v>
      </c>
      <c r="H510" s="109">
        <v>0</v>
      </c>
      <c r="I510" s="178">
        <v>0</v>
      </c>
      <c r="J510" s="109">
        <v>0</v>
      </c>
      <c r="K510" s="215">
        <v>0</v>
      </c>
      <c r="L510" s="174">
        <f t="shared" ref="L510:L579" si="95">D510+E510+F510+H510+J510</f>
        <v>0</v>
      </c>
      <c r="M510" s="254">
        <v>0</v>
      </c>
      <c r="N510" s="177">
        <v>0</v>
      </c>
      <c r="O510" s="256">
        <f t="shared" si="92"/>
        <v>0</v>
      </c>
      <c r="P510" s="257">
        <f t="shared" si="93"/>
        <v>0</v>
      </c>
      <c r="Q510" s="290">
        <v>0</v>
      </c>
      <c r="R510" s="323">
        <v>0</v>
      </c>
      <c r="S510" s="290">
        <v>0</v>
      </c>
      <c r="T510" s="178">
        <v>0</v>
      </c>
      <c r="U510" s="290">
        <v>0</v>
      </c>
      <c r="V510" s="177">
        <v>0</v>
      </c>
      <c r="W510" s="327">
        <f t="shared" si="90"/>
        <v>0</v>
      </c>
      <c r="X510" s="195">
        <f t="shared" si="91"/>
        <v>0</v>
      </c>
      <c r="Y510" s="290">
        <v>0</v>
      </c>
      <c r="Z510" s="322">
        <v>0</v>
      </c>
      <c r="AA510" s="290">
        <v>0</v>
      </c>
      <c r="AB510" s="109">
        <v>0</v>
      </c>
      <c r="AC510" s="302">
        <v>0</v>
      </c>
      <c r="AD510" s="322">
        <v>0</v>
      </c>
      <c r="AE510" s="195">
        <f t="shared" si="89"/>
        <v>0</v>
      </c>
    </row>
    <row r="511" spans="1:31" x14ac:dyDescent="0.25">
      <c r="A511" s="539"/>
      <c r="B511" s="489"/>
      <c r="C511" s="18" t="s">
        <v>8</v>
      </c>
      <c r="D511" s="111">
        <v>0</v>
      </c>
      <c r="E511" s="109">
        <v>0</v>
      </c>
      <c r="F511" s="109">
        <v>0</v>
      </c>
      <c r="G511" s="154">
        <f t="shared" si="94"/>
        <v>0</v>
      </c>
      <c r="H511" s="109">
        <v>0</v>
      </c>
      <c r="I511" s="178">
        <v>0</v>
      </c>
      <c r="J511" s="109">
        <v>0</v>
      </c>
      <c r="K511" s="215">
        <v>0</v>
      </c>
      <c r="L511" s="174">
        <f t="shared" si="95"/>
        <v>0</v>
      </c>
      <c r="M511" s="254">
        <v>0</v>
      </c>
      <c r="N511" s="177">
        <v>0</v>
      </c>
      <c r="O511" s="256">
        <f t="shared" si="92"/>
        <v>0</v>
      </c>
      <c r="P511" s="257">
        <f t="shared" si="93"/>
        <v>0</v>
      </c>
      <c r="Q511" s="290">
        <v>0</v>
      </c>
      <c r="R511" s="323">
        <v>0</v>
      </c>
      <c r="S511" s="290">
        <v>0</v>
      </c>
      <c r="T511" s="178">
        <v>0</v>
      </c>
      <c r="U511" s="290"/>
      <c r="V511" s="177">
        <v>0</v>
      </c>
      <c r="W511" s="327">
        <f t="shared" si="90"/>
        <v>0</v>
      </c>
      <c r="X511" s="195">
        <f t="shared" si="91"/>
        <v>0</v>
      </c>
      <c r="Y511" s="290">
        <v>0</v>
      </c>
      <c r="Z511" s="322">
        <v>0</v>
      </c>
      <c r="AA511" s="290">
        <v>0</v>
      </c>
      <c r="AB511" s="109">
        <v>0</v>
      </c>
      <c r="AC511" s="302">
        <v>0</v>
      </c>
      <c r="AD511" s="322">
        <v>0</v>
      </c>
      <c r="AE511" s="195">
        <f t="shared" si="89"/>
        <v>0</v>
      </c>
    </row>
    <row r="512" spans="1:31" ht="15.75" thickBot="1" x14ac:dyDescent="0.3">
      <c r="A512" s="539"/>
      <c r="B512" s="489"/>
      <c r="C512" s="19" t="s">
        <v>9</v>
      </c>
      <c r="D512" s="111">
        <v>0</v>
      </c>
      <c r="E512" s="109">
        <v>0</v>
      </c>
      <c r="F512" s="109">
        <v>0</v>
      </c>
      <c r="G512" s="154">
        <f t="shared" si="94"/>
        <v>0</v>
      </c>
      <c r="H512" s="109">
        <v>0</v>
      </c>
      <c r="I512" s="178">
        <v>0</v>
      </c>
      <c r="J512" s="109">
        <v>0</v>
      </c>
      <c r="K512" s="215">
        <v>0</v>
      </c>
      <c r="L512" s="174">
        <f t="shared" si="95"/>
        <v>0</v>
      </c>
      <c r="M512" s="254">
        <v>0</v>
      </c>
      <c r="N512" s="177">
        <v>0</v>
      </c>
      <c r="O512" s="256">
        <f t="shared" si="92"/>
        <v>0</v>
      </c>
      <c r="P512" s="257">
        <f t="shared" si="93"/>
        <v>0</v>
      </c>
      <c r="Q512" s="290">
        <v>0</v>
      </c>
      <c r="R512" s="323">
        <v>0</v>
      </c>
      <c r="S512" s="290">
        <v>0</v>
      </c>
      <c r="T512" s="178">
        <v>0</v>
      </c>
      <c r="U512" s="290"/>
      <c r="V512" s="177">
        <v>0</v>
      </c>
      <c r="W512" s="327">
        <f t="shared" si="90"/>
        <v>0</v>
      </c>
      <c r="X512" s="195">
        <f t="shared" si="91"/>
        <v>0</v>
      </c>
      <c r="Y512" s="290">
        <v>0</v>
      </c>
      <c r="Z512" s="322">
        <v>0</v>
      </c>
      <c r="AA512" s="290">
        <v>0</v>
      </c>
      <c r="AB512" s="109">
        <v>0</v>
      </c>
      <c r="AC512" s="302">
        <v>0</v>
      </c>
      <c r="AD512" s="322">
        <v>0</v>
      </c>
      <c r="AE512" s="195">
        <f t="shared" si="89"/>
        <v>0</v>
      </c>
    </row>
    <row r="513" spans="1:31" x14ac:dyDescent="0.25">
      <c r="A513" s="539"/>
      <c r="B513" s="489" t="s">
        <v>314</v>
      </c>
      <c r="C513" s="37" t="s">
        <v>7</v>
      </c>
      <c r="D513" s="111">
        <v>0</v>
      </c>
      <c r="E513" s="109">
        <v>0</v>
      </c>
      <c r="F513" s="109">
        <v>0</v>
      </c>
      <c r="G513" s="154">
        <f t="shared" si="94"/>
        <v>0</v>
      </c>
      <c r="H513" s="109">
        <v>0</v>
      </c>
      <c r="I513" s="178">
        <v>0</v>
      </c>
      <c r="J513" s="109">
        <v>0</v>
      </c>
      <c r="K513" s="215">
        <v>0</v>
      </c>
      <c r="L513" s="174">
        <f t="shared" si="95"/>
        <v>0</v>
      </c>
      <c r="M513" s="254">
        <v>0</v>
      </c>
      <c r="N513" s="177">
        <v>0</v>
      </c>
      <c r="O513" s="256">
        <f t="shared" si="92"/>
        <v>0</v>
      </c>
      <c r="P513" s="257">
        <f t="shared" si="93"/>
        <v>0</v>
      </c>
      <c r="Q513" s="290">
        <v>0</v>
      </c>
      <c r="R513" s="323">
        <v>0</v>
      </c>
      <c r="S513" s="290">
        <v>0</v>
      </c>
      <c r="T513" s="178">
        <v>0</v>
      </c>
      <c r="U513" s="290">
        <v>0</v>
      </c>
      <c r="V513" s="177">
        <v>0</v>
      </c>
      <c r="W513" s="327">
        <f t="shared" si="90"/>
        <v>0</v>
      </c>
      <c r="X513" s="195">
        <f t="shared" si="91"/>
        <v>0</v>
      </c>
      <c r="Y513" s="290">
        <v>0</v>
      </c>
      <c r="Z513" s="322">
        <v>0</v>
      </c>
      <c r="AA513" s="290">
        <v>0</v>
      </c>
      <c r="AB513" s="109">
        <v>0</v>
      </c>
      <c r="AC513" s="302">
        <v>0</v>
      </c>
      <c r="AD513" s="322">
        <v>0</v>
      </c>
      <c r="AE513" s="195">
        <f t="shared" si="89"/>
        <v>0</v>
      </c>
    </row>
    <row r="514" spans="1:31" x14ac:dyDescent="0.25">
      <c r="A514" s="539"/>
      <c r="B514" s="489"/>
      <c r="C514" s="18" t="s">
        <v>8</v>
      </c>
      <c r="D514" s="111">
        <v>0</v>
      </c>
      <c r="E514" s="109">
        <v>0</v>
      </c>
      <c r="F514" s="109">
        <v>0</v>
      </c>
      <c r="G514" s="154">
        <f t="shared" si="94"/>
        <v>0</v>
      </c>
      <c r="H514" s="109">
        <v>0</v>
      </c>
      <c r="I514" s="178">
        <v>0</v>
      </c>
      <c r="J514" s="109">
        <v>0</v>
      </c>
      <c r="K514" s="215">
        <v>0</v>
      </c>
      <c r="L514" s="174">
        <f t="shared" si="95"/>
        <v>0</v>
      </c>
      <c r="M514" s="254">
        <v>0</v>
      </c>
      <c r="N514" s="177">
        <v>0</v>
      </c>
      <c r="O514" s="256">
        <f t="shared" si="92"/>
        <v>0</v>
      </c>
      <c r="P514" s="257">
        <f t="shared" si="93"/>
        <v>0</v>
      </c>
      <c r="Q514" s="290">
        <v>0</v>
      </c>
      <c r="R514" s="323">
        <v>0</v>
      </c>
      <c r="S514" s="290">
        <v>0</v>
      </c>
      <c r="T514" s="178">
        <v>0</v>
      </c>
      <c r="U514" s="290"/>
      <c r="V514" s="177">
        <v>0</v>
      </c>
      <c r="W514" s="327">
        <f t="shared" si="90"/>
        <v>0</v>
      </c>
      <c r="X514" s="195">
        <f t="shared" si="91"/>
        <v>0</v>
      </c>
      <c r="Y514" s="290">
        <v>0</v>
      </c>
      <c r="Z514" s="322">
        <v>0</v>
      </c>
      <c r="AA514" s="290">
        <v>0</v>
      </c>
      <c r="AB514" s="109">
        <v>0</v>
      </c>
      <c r="AC514" s="302">
        <v>0</v>
      </c>
      <c r="AD514" s="322">
        <v>0</v>
      </c>
      <c r="AE514" s="195">
        <f t="shared" si="89"/>
        <v>0</v>
      </c>
    </row>
    <row r="515" spans="1:31" ht="15.75" thickBot="1" x14ac:dyDescent="0.3">
      <c r="A515" s="539"/>
      <c r="B515" s="489"/>
      <c r="C515" s="19" t="s">
        <v>9</v>
      </c>
      <c r="D515" s="111">
        <v>0</v>
      </c>
      <c r="E515" s="109">
        <v>0</v>
      </c>
      <c r="F515" s="109">
        <v>0</v>
      </c>
      <c r="G515" s="154">
        <f t="shared" si="94"/>
        <v>0</v>
      </c>
      <c r="H515" s="109">
        <v>0</v>
      </c>
      <c r="I515" s="178">
        <v>0</v>
      </c>
      <c r="J515" s="109">
        <v>0</v>
      </c>
      <c r="K515" s="215">
        <v>0</v>
      </c>
      <c r="L515" s="174">
        <f t="shared" si="95"/>
        <v>0</v>
      </c>
      <c r="M515" s="254">
        <v>0</v>
      </c>
      <c r="N515" s="177">
        <v>0</v>
      </c>
      <c r="O515" s="256">
        <f t="shared" si="92"/>
        <v>0</v>
      </c>
      <c r="P515" s="257">
        <f t="shared" si="93"/>
        <v>0</v>
      </c>
      <c r="Q515" s="290">
        <v>0</v>
      </c>
      <c r="R515" s="323">
        <v>0</v>
      </c>
      <c r="S515" s="290">
        <v>0</v>
      </c>
      <c r="T515" s="178">
        <v>0</v>
      </c>
      <c r="U515" s="290"/>
      <c r="V515" s="177">
        <v>0</v>
      </c>
      <c r="W515" s="327">
        <f t="shared" si="90"/>
        <v>0</v>
      </c>
      <c r="X515" s="195">
        <f t="shared" si="91"/>
        <v>0</v>
      </c>
      <c r="Y515" s="290">
        <v>0</v>
      </c>
      <c r="Z515" s="322">
        <v>0</v>
      </c>
      <c r="AA515" s="290">
        <v>0</v>
      </c>
      <c r="AB515" s="109">
        <v>0</v>
      </c>
      <c r="AC515" s="302">
        <v>0</v>
      </c>
      <c r="AD515" s="322">
        <v>0</v>
      </c>
      <c r="AE515" s="195">
        <f t="shared" si="89"/>
        <v>0</v>
      </c>
    </row>
    <row r="516" spans="1:31" x14ac:dyDescent="0.25">
      <c r="A516" s="539"/>
      <c r="B516" s="489" t="s">
        <v>315</v>
      </c>
      <c r="C516" s="37" t="s">
        <v>7</v>
      </c>
      <c r="D516" s="111">
        <v>0</v>
      </c>
      <c r="E516" s="109">
        <v>0</v>
      </c>
      <c r="F516" s="109">
        <v>0</v>
      </c>
      <c r="G516" s="154">
        <f t="shared" si="94"/>
        <v>0</v>
      </c>
      <c r="H516" s="109">
        <v>0</v>
      </c>
      <c r="I516" s="178">
        <v>0</v>
      </c>
      <c r="J516" s="109">
        <v>0</v>
      </c>
      <c r="K516" s="215">
        <v>0</v>
      </c>
      <c r="L516" s="174">
        <f t="shared" si="95"/>
        <v>0</v>
      </c>
      <c r="M516" s="254">
        <v>0</v>
      </c>
      <c r="N516" s="177">
        <v>0</v>
      </c>
      <c r="O516" s="256">
        <f t="shared" si="92"/>
        <v>0</v>
      </c>
      <c r="P516" s="257">
        <f t="shared" si="93"/>
        <v>0</v>
      </c>
      <c r="Q516" s="290">
        <v>0</v>
      </c>
      <c r="R516" s="323">
        <v>0</v>
      </c>
      <c r="S516" s="290">
        <v>0</v>
      </c>
      <c r="T516" s="178">
        <v>0</v>
      </c>
      <c r="U516" s="290">
        <v>0</v>
      </c>
      <c r="V516" s="177">
        <v>0</v>
      </c>
      <c r="W516" s="327">
        <f t="shared" si="90"/>
        <v>0</v>
      </c>
      <c r="X516" s="195">
        <f t="shared" si="91"/>
        <v>0</v>
      </c>
      <c r="Y516" s="290">
        <v>0</v>
      </c>
      <c r="Z516" s="322">
        <v>0</v>
      </c>
      <c r="AA516" s="290">
        <v>0</v>
      </c>
      <c r="AB516" s="109">
        <v>0</v>
      </c>
      <c r="AC516" s="302">
        <v>0</v>
      </c>
      <c r="AD516" s="322">
        <v>0</v>
      </c>
      <c r="AE516" s="195">
        <f t="shared" si="89"/>
        <v>0</v>
      </c>
    </row>
    <row r="517" spans="1:31" x14ac:dyDescent="0.25">
      <c r="A517" s="539"/>
      <c r="B517" s="489"/>
      <c r="C517" s="18" t="s">
        <v>8</v>
      </c>
      <c r="D517" s="111">
        <v>0</v>
      </c>
      <c r="E517" s="109">
        <v>0</v>
      </c>
      <c r="F517" s="109">
        <v>0</v>
      </c>
      <c r="G517" s="154">
        <f t="shared" si="94"/>
        <v>0</v>
      </c>
      <c r="H517" s="109">
        <v>0</v>
      </c>
      <c r="I517" s="178">
        <v>0</v>
      </c>
      <c r="J517" s="109">
        <v>0</v>
      </c>
      <c r="K517" s="215">
        <v>0</v>
      </c>
      <c r="L517" s="174">
        <f t="shared" si="95"/>
        <v>0</v>
      </c>
      <c r="M517" s="254">
        <v>0</v>
      </c>
      <c r="N517" s="177">
        <v>0</v>
      </c>
      <c r="O517" s="256">
        <f t="shared" si="92"/>
        <v>0</v>
      </c>
      <c r="P517" s="257">
        <f t="shared" si="93"/>
        <v>0</v>
      </c>
      <c r="Q517" s="290">
        <v>0</v>
      </c>
      <c r="R517" s="323">
        <v>0</v>
      </c>
      <c r="S517" s="290">
        <v>0</v>
      </c>
      <c r="T517" s="178">
        <v>0</v>
      </c>
      <c r="U517" s="290"/>
      <c r="V517" s="177">
        <v>0</v>
      </c>
      <c r="W517" s="327">
        <f t="shared" si="90"/>
        <v>0</v>
      </c>
      <c r="X517" s="195">
        <f t="shared" si="91"/>
        <v>0</v>
      </c>
      <c r="Y517" s="290">
        <v>0</v>
      </c>
      <c r="Z517" s="322">
        <v>0</v>
      </c>
      <c r="AA517" s="290">
        <v>0</v>
      </c>
      <c r="AB517" s="109">
        <v>0</v>
      </c>
      <c r="AC517" s="302">
        <v>0</v>
      </c>
      <c r="AD517" s="322">
        <v>0</v>
      </c>
      <c r="AE517" s="195">
        <f t="shared" si="89"/>
        <v>0</v>
      </c>
    </row>
    <row r="518" spans="1:31" ht="15.75" thickBot="1" x14ac:dyDescent="0.3">
      <c r="A518" s="539"/>
      <c r="B518" s="489"/>
      <c r="C518" s="19" t="s">
        <v>9</v>
      </c>
      <c r="D518" s="111">
        <v>0</v>
      </c>
      <c r="E518" s="109">
        <v>0</v>
      </c>
      <c r="F518" s="109">
        <v>0</v>
      </c>
      <c r="G518" s="154">
        <f t="shared" si="94"/>
        <v>0</v>
      </c>
      <c r="H518" s="109">
        <v>0</v>
      </c>
      <c r="I518" s="178">
        <v>0</v>
      </c>
      <c r="J518" s="109">
        <v>0</v>
      </c>
      <c r="K518" s="215">
        <v>0</v>
      </c>
      <c r="L518" s="174">
        <f t="shared" si="95"/>
        <v>0</v>
      </c>
      <c r="M518" s="254">
        <v>0</v>
      </c>
      <c r="N518" s="177">
        <v>0</v>
      </c>
      <c r="O518" s="256">
        <f t="shared" si="92"/>
        <v>0</v>
      </c>
      <c r="P518" s="257">
        <f t="shared" si="93"/>
        <v>0</v>
      </c>
      <c r="Q518" s="290">
        <v>0</v>
      </c>
      <c r="R518" s="323">
        <v>0</v>
      </c>
      <c r="S518" s="290">
        <v>0</v>
      </c>
      <c r="T518" s="178">
        <v>0</v>
      </c>
      <c r="U518" s="290"/>
      <c r="V518" s="177">
        <v>0</v>
      </c>
      <c r="W518" s="327">
        <f t="shared" si="90"/>
        <v>0</v>
      </c>
      <c r="X518" s="195">
        <f t="shared" si="91"/>
        <v>0</v>
      </c>
      <c r="Y518" s="290">
        <v>0</v>
      </c>
      <c r="Z518" s="322">
        <v>0</v>
      </c>
      <c r="AA518" s="290">
        <v>0</v>
      </c>
      <c r="AB518" s="109">
        <v>0</v>
      </c>
      <c r="AC518" s="302">
        <v>0</v>
      </c>
      <c r="AD518" s="322">
        <v>0</v>
      </c>
      <c r="AE518" s="195">
        <f t="shared" ref="AE518:AE581" si="96">D518+E518+F518+H518+I518+J518+K518+M518+N518+Q518+R518+S518+T518+U518+V518+Y518+Z518+AA518+AB518+AC518+AD518</f>
        <v>0</v>
      </c>
    </row>
    <row r="519" spans="1:31" x14ac:dyDescent="0.25">
      <c r="A519" s="539"/>
      <c r="B519" s="489" t="s">
        <v>316</v>
      </c>
      <c r="C519" s="37" t="s">
        <v>7</v>
      </c>
      <c r="D519" s="111">
        <v>0</v>
      </c>
      <c r="E519" s="109">
        <v>0</v>
      </c>
      <c r="F519" s="109">
        <v>0</v>
      </c>
      <c r="G519" s="154">
        <f t="shared" si="94"/>
        <v>0</v>
      </c>
      <c r="H519" s="109">
        <v>0</v>
      </c>
      <c r="I519" s="178">
        <v>0</v>
      </c>
      <c r="J519" s="109">
        <v>0</v>
      </c>
      <c r="K519" s="215">
        <v>0</v>
      </c>
      <c r="L519" s="174">
        <f t="shared" si="95"/>
        <v>0</v>
      </c>
      <c r="M519" s="254">
        <v>0</v>
      </c>
      <c r="N519" s="177">
        <v>0</v>
      </c>
      <c r="O519" s="256">
        <f t="shared" si="92"/>
        <v>0</v>
      </c>
      <c r="P519" s="257">
        <f t="shared" si="93"/>
        <v>0</v>
      </c>
      <c r="Q519" s="290">
        <v>0</v>
      </c>
      <c r="R519" s="323">
        <v>0</v>
      </c>
      <c r="S519" s="290">
        <v>0</v>
      </c>
      <c r="T519" s="178">
        <v>0</v>
      </c>
      <c r="U519" s="290">
        <v>0</v>
      </c>
      <c r="V519" s="177">
        <v>0</v>
      </c>
      <c r="W519" s="327">
        <f t="shared" si="90"/>
        <v>0</v>
      </c>
      <c r="X519" s="195">
        <f t="shared" si="91"/>
        <v>0</v>
      </c>
      <c r="Y519" s="290">
        <v>0</v>
      </c>
      <c r="Z519" s="322">
        <v>0</v>
      </c>
      <c r="AA519" s="290">
        <v>0</v>
      </c>
      <c r="AB519" s="109">
        <v>0</v>
      </c>
      <c r="AC519" s="302">
        <v>0</v>
      </c>
      <c r="AD519" s="322">
        <v>0</v>
      </c>
      <c r="AE519" s="195">
        <f t="shared" si="96"/>
        <v>0</v>
      </c>
    </row>
    <row r="520" spans="1:31" x14ac:dyDescent="0.25">
      <c r="A520" s="539"/>
      <c r="B520" s="489"/>
      <c r="C520" s="18" t="s">
        <v>8</v>
      </c>
      <c r="D520" s="111">
        <v>0</v>
      </c>
      <c r="E520" s="109">
        <v>0</v>
      </c>
      <c r="F520" s="109">
        <v>0</v>
      </c>
      <c r="G520" s="154">
        <f t="shared" si="94"/>
        <v>0</v>
      </c>
      <c r="H520" s="109">
        <v>0</v>
      </c>
      <c r="I520" s="178">
        <v>0</v>
      </c>
      <c r="J520" s="109">
        <v>0</v>
      </c>
      <c r="K520" s="215">
        <v>0</v>
      </c>
      <c r="L520" s="174">
        <f t="shared" si="95"/>
        <v>0</v>
      </c>
      <c r="M520" s="254">
        <v>0</v>
      </c>
      <c r="N520" s="177">
        <v>0</v>
      </c>
      <c r="O520" s="256">
        <f t="shared" si="92"/>
        <v>0</v>
      </c>
      <c r="P520" s="257">
        <f t="shared" si="93"/>
        <v>0</v>
      </c>
      <c r="Q520" s="290">
        <v>0</v>
      </c>
      <c r="R520" s="323">
        <v>0</v>
      </c>
      <c r="S520" s="290">
        <v>0</v>
      </c>
      <c r="T520" s="178">
        <v>0</v>
      </c>
      <c r="U520" s="290"/>
      <c r="V520" s="177">
        <v>0</v>
      </c>
      <c r="W520" s="327">
        <f t="shared" si="90"/>
        <v>0</v>
      </c>
      <c r="X520" s="195">
        <f t="shared" si="91"/>
        <v>0</v>
      </c>
      <c r="Y520" s="290">
        <v>0</v>
      </c>
      <c r="Z520" s="322">
        <v>0</v>
      </c>
      <c r="AA520" s="290">
        <v>0</v>
      </c>
      <c r="AB520" s="109">
        <v>0</v>
      </c>
      <c r="AC520" s="302">
        <v>0</v>
      </c>
      <c r="AD520" s="322">
        <v>0</v>
      </c>
      <c r="AE520" s="195">
        <f t="shared" si="96"/>
        <v>0</v>
      </c>
    </row>
    <row r="521" spans="1:31" ht="15.75" thickBot="1" x14ac:dyDescent="0.3">
      <c r="A521" s="539"/>
      <c r="B521" s="489"/>
      <c r="C521" s="19" t="s">
        <v>9</v>
      </c>
      <c r="D521" s="111">
        <v>0</v>
      </c>
      <c r="E521" s="109">
        <v>0</v>
      </c>
      <c r="F521" s="109">
        <v>0</v>
      </c>
      <c r="G521" s="154">
        <f t="shared" si="94"/>
        <v>0</v>
      </c>
      <c r="H521" s="109">
        <v>0</v>
      </c>
      <c r="I521" s="178">
        <v>0</v>
      </c>
      <c r="J521" s="109">
        <v>0</v>
      </c>
      <c r="K521" s="215">
        <v>0</v>
      </c>
      <c r="L521" s="174">
        <f t="shared" si="95"/>
        <v>0</v>
      </c>
      <c r="M521" s="254">
        <v>0</v>
      </c>
      <c r="N521" s="177">
        <v>0</v>
      </c>
      <c r="O521" s="256">
        <f t="shared" si="92"/>
        <v>0</v>
      </c>
      <c r="P521" s="257">
        <f t="shared" si="93"/>
        <v>0</v>
      </c>
      <c r="Q521" s="290">
        <v>0</v>
      </c>
      <c r="R521" s="323">
        <v>0</v>
      </c>
      <c r="S521" s="290">
        <v>0</v>
      </c>
      <c r="T521" s="178">
        <v>0</v>
      </c>
      <c r="U521" s="290"/>
      <c r="V521" s="177">
        <v>0</v>
      </c>
      <c r="W521" s="327">
        <f t="shared" si="90"/>
        <v>0</v>
      </c>
      <c r="X521" s="195">
        <f t="shared" si="91"/>
        <v>0</v>
      </c>
      <c r="Y521" s="290">
        <v>0</v>
      </c>
      <c r="Z521" s="322">
        <v>0</v>
      </c>
      <c r="AA521" s="290">
        <v>0</v>
      </c>
      <c r="AB521" s="109">
        <v>0</v>
      </c>
      <c r="AC521" s="302">
        <v>0</v>
      </c>
      <c r="AD521" s="322">
        <v>0</v>
      </c>
      <c r="AE521" s="195">
        <f t="shared" si="96"/>
        <v>0</v>
      </c>
    </row>
    <row r="522" spans="1:31" x14ac:dyDescent="0.25">
      <c r="A522" s="539"/>
      <c r="B522" s="489" t="s">
        <v>317</v>
      </c>
      <c r="C522" s="37" t="s">
        <v>7</v>
      </c>
      <c r="D522" s="111">
        <v>0</v>
      </c>
      <c r="E522" s="109">
        <v>0</v>
      </c>
      <c r="F522" s="109">
        <v>0</v>
      </c>
      <c r="G522" s="154">
        <f t="shared" si="94"/>
        <v>0</v>
      </c>
      <c r="H522" s="109">
        <v>0</v>
      </c>
      <c r="I522" s="178">
        <v>0</v>
      </c>
      <c r="J522" s="109">
        <v>0</v>
      </c>
      <c r="K522" s="215">
        <v>0</v>
      </c>
      <c r="L522" s="174">
        <f t="shared" si="95"/>
        <v>0</v>
      </c>
      <c r="M522" s="254">
        <v>0</v>
      </c>
      <c r="N522" s="177">
        <v>0</v>
      </c>
      <c r="O522" s="256">
        <f t="shared" si="92"/>
        <v>0</v>
      </c>
      <c r="P522" s="257">
        <f t="shared" si="93"/>
        <v>0</v>
      </c>
      <c r="Q522" s="290">
        <v>0</v>
      </c>
      <c r="R522" s="323">
        <v>0</v>
      </c>
      <c r="S522" s="290">
        <v>0</v>
      </c>
      <c r="T522" s="178">
        <v>0</v>
      </c>
      <c r="U522" s="290">
        <v>0</v>
      </c>
      <c r="V522" s="177">
        <v>0</v>
      </c>
      <c r="W522" s="327">
        <f t="shared" si="90"/>
        <v>0</v>
      </c>
      <c r="X522" s="195">
        <f t="shared" si="91"/>
        <v>0</v>
      </c>
      <c r="Y522" s="290">
        <v>0</v>
      </c>
      <c r="Z522" s="322">
        <v>0</v>
      </c>
      <c r="AA522" s="290">
        <v>0</v>
      </c>
      <c r="AB522" s="109">
        <v>0</v>
      </c>
      <c r="AC522" s="302">
        <v>0</v>
      </c>
      <c r="AD522" s="322">
        <v>0</v>
      </c>
      <c r="AE522" s="195">
        <f t="shared" si="96"/>
        <v>0</v>
      </c>
    </row>
    <row r="523" spans="1:31" x14ac:dyDescent="0.25">
      <c r="A523" s="539"/>
      <c r="B523" s="489"/>
      <c r="C523" s="18" t="s">
        <v>8</v>
      </c>
      <c r="D523" s="111">
        <v>0</v>
      </c>
      <c r="E523" s="109">
        <v>0</v>
      </c>
      <c r="F523" s="109">
        <v>0</v>
      </c>
      <c r="G523" s="154">
        <f t="shared" si="94"/>
        <v>0</v>
      </c>
      <c r="H523" s="109">
        <v>0</v>
      </c>
      <c r="I523" s="178">
        <v>0</v>
      </c>
      <c r="J523" s="109">
        <v>0</v>
      </c>
      <c r="K523" s="215">
        <v>0</v>
      </c>
      <c r="L523" s="174">
        <f t="shared" si="95"/>
        <v>0</v>
      </c>
      <c r="M523" s="254">
        <v>0</v>
      </c>
      <c r="N523" s="177">
        <v>0</v>
      </c>
      <c r="O523" s="256">
        <f t="shared" si="92"/>
        <v>0</v>
      </c>
      <c r="P523" s="257">
        <f t="shared" si="93"/>
        <v>0</v>
      </c>
      <c r="Q523" s="290">
        <v>0</v>
      </c>
      <c r="R523" s="323">
        <v>0</v>
      </c>
      <c r="S523" s="290">
        <v>0</v>
      </c>
      <c r="T523" s="178">
        <v>0</v>
      </c>
      <c r="U523" s="290"/>
      <c r="V523" s="177">
        <v>0</v>
      </c>
      <c r="W523" s="327">
        <f t="shared" si="90"/>
        <v>0</v>
      </c>
      <c r="X523" s="195">
        <f t="shared" si="91"/>
        <v>0</v>
      </c>
      <c r="Y523" s="290">
        <v>0</v>
      </c>
      <c r="Z523" s="322">
        <v>0</v>
      </c>
      <c r="AA523" s="290">
        <v>0</v>
      </c>
      <c r="AB523" s="109">
        <v>0</v>
      </c>
      <c r="AC523" s="302">
        <v>0</v>
      </c>
      <c r="AD523" s="322">
        <v>0</v>
      </c>
      <c r="AE523" s="195">
        <f t="shared" si="96"/>
        <v>0</v>
      </c>
    </row>
    <row r="524" spans="1:31" ht="15.75" thickBot="1" x14ac:dyDescent="0.3">
      <c r="A524" s="539"/>
      <c r="B524" s="489"/>
      <c r="C524" s="19" t="s">
        <v>9</v>
      </c>
      <c r="D524" s="111">
        <v>0</v>
      </c>
      <c r="E524" s="109">
        <v>0</v>
      </c>
      <c r="F524" s="109">
        <v>0</v>
      </c>
      <c r="G524" s="154">
        <f t="shared" si="94"/>
        <v>0</v>
      </c>
      <c r="H524" s="109">
        <v>0</v>
      </c>
      <c r="I524" s="178">
        <v>0</v>
      </c>
      <c r="J524" s="109">
        <v>0</v>
      </c>
      <c r="K524" s="215">
        <v>0</v>
      </c>
      <c r="L524" s="174">
        <f t="shared" si="95"/>
        <v>0</v>
      </c>
      <c r="M524" s="254">
        <v>0</v>
      </c>
      <c r="N524" s="177">
        <v>0</v>
      </c>
      <c r="O524" s="256">
        <f t="shared" si="92"/>
        <v>0</v>
      </c>
      <c r="P524" s="257">
        <f t="shared" si="93"/>
        <v>0</v>
      </c>
      <c r="Q524" s="290">
        <v>0</v>
      </c>
      <c r="R524" s="323">
        <v>0</v>
      </c>
      <c r="S524" s="290">
        <v>0</v>
      </c>
      <c r="T524" s="178">
        <v>0</v>
      </c>
      <c r="U524" s="290"/>
      <c r="V524" s="177">
        <v>0</v>
      </c>
      <c r="W524" s="327">
        <f t="shared" si="90"/>
        <v>0</v>
      </c>
      <c r="X524" s="195">
        <f t="shared" si="91"/>
        <v>0</v>
      </c>
      <c r="Y524" s="290">
        <v>0</v>
      </c>
      <c r="Z524" s="322">
        <v>0</v>
      </c>
      <c r="AA524" s="290">
        <v>0</v>
      </c>
      <c r="AB524" s="109">
        <v>0</v>
      </c>
      <c r="AC524" s="302">
        <v>0</v>
      </c>
      <c r="AD524" s="322">
        <v>0</v>
      </c>
      <c r="AE524" s="195">
        <f t="shared" si="96"/>
        <v>0</v>
      </c>
    </row>
    <row r="525" spans="1:31" x14ac:dyDescent="0.25">
      <c r="A525" s="539"/>
      <c r="B525" s="578" t="s">
        <v>318</v>
      </c>
      <c r="C525" s="579"/>
      <c r="D525" s="111">
        <v>0</v>
      </c>
      <c r="E525" s="109">
        <v>0</v>
      </c>
      <c r="F525" s="109">
        <v>0</v>
      </c>
      <c r="G525" s="154">
        <f t="shared" si="94"/>
        <v>0</v>
      </c>
      <c r="H525" s="109">
        <v>0</v>
      </c>
      <c r="I525" s="178">
        <v>0</v>
      </c>
      <c r="J525" s="109">
        <v>0</v>
      </c>
      <c r="K525" s="215">
        <v>0</v>
      </c>
      <c r="L525" s="174">
        <f t="shared" si="95"/>
        <v>0</v>
      </c>
      <c r="M525" s="254">
        <v>0</v>
      </c>
      <c r="N525" s="177">
        <v>0</v>
      </c>
      <c r="O525" s="256">
        <f t="shared" si="92"/>
        <v>0</v>
      </c>
      <c r="P525" s="257">
        <f t="shared" si="93"/>
        <v>0</v>
      </c>
      <c r="Q525" s="109">
        <v>0</v>
      </c>
      <c r="R525" s="323">
        <v>0</v>
      </c>
      <c r="S525" s="109">
        <v>0</v>
      </c>
      <c r="T525" s="178">
        <v>0</v>
      </c>
      <c r="U525" s="109">
        <v>0</v>
      </c>
      <c r="V525" s="177">
        <v>0</v>
      </c>
      <c r="W525" s="327">
        <f t="shared" si="90"/>
        <v>0</v>
      </c>
      <c r="X525" s="195">
        <f t="shared" si="91"/>
        <v>0</v>
      </c>
      <c r="Y525" s="109">
        <f t="shared" ref="Y525:Y527" si="97">Y450+Y453+Y456+Y459+Y462+Y465+Y468+Y471+Y474+Y477+Y480+Y483+Y486+Y489+Y492+Y495+Y498+Y501+Y504+Y507+Y510+Y513+Y516+Y519+Y522</f>
        <v>2</v>
      </c>
      <c r="Z525" s="322">
        <v>0</v>
      </c>
      <c r="AA525" s="109">
        <f t="shared" ref="AA525:AA527" si="98">AA450+AA453+AA456+AA459+AA462+AA465+AA468+AA471+AA474+AA477+AA480+AA483+AA486+AA489+AA492+AA495+AA498+AA501+AA504+AA507+AA510+AA513+AA516+AA519+AA522</f>
        <v>0</v>
      </c>
      <c r="AB525" s="109">
        <v>0</v>
      </c>
      <c r="AC525" s="109">
        <f t="shared" ref="AC525:AC527" si="99">AC450+AC453+AC456+AC459+AC462+AC465+AC468+AC471+AC474+AC477+AC480+AC483+AC486+AC489+AC492+AC495+AC498+AC501+AC504+AC507+AC510+AC513+AC516+AC519+AC522</f>
        <v>0</v>
      </c>
      <c r="AD525" s="322">
        <v>0</v>
      </c>
      <c r="AE525" s="195">
        <f t="shared" si="96"/>
        <v>2</v>
      </c>
    </row>
    <row r="526" spans="1:31" x14ac:dyDescent="0.25">
      <c r="A526" s="539"/>
      <c r="B526" s="578" t="s">
        <v>319</v>
      </c>
      <c r="C526" s="579"/>
      <c r="D526" s="111">
        <v>0</v>
      </c>
      <c r="E526" s="109">
        <v>0</v>
      </c>
      <c r="F526" s="109">
        <v>0</v>
      </c>
      <c r="G526" s="154">
        <f t="shared" si="94"/>
        <v>0</v>
      </c>
      <c r="H526" s="109">
        <v>0</v>
      </c>
      <c r="I526" s="178">
        <v>0</v>
      </c>
      <c r="J526" s="109">
        <v>0</v>
      </c>
      <c r="K526" s="215">
        <v>0</v>
      </c>
      <c r="L526" s="174">
        <f t="shared" si="95"/>
        <v>0</v>
      </c>
      <c r="M526" s="254">
        <v>0</v>
      </c>
      <c r="N526" s="177">
        <v>0</v>
      </c>
      <c r="O526" s="256">
        <f t="shared" si="92"/>
        <v>0</v>
      </c>
      <c r="P526" s="257">
        <f t="shared" si="93"/>
        <v>0</v>
      </c>
      <c r="Q526" s="109">
        <v>0</v>
      </c>
      <c r="R526" s="323">
        <v>0</v>
      </c>
      <c r="S526" s="109">
        <v>0</v>
      </c>
      <c r="T526" s="178">
        <v>0</v>
      </c>
      <c r="U526" s="109">
        <v>0</v>
      </c>
      <c r="V526" s="177">
        <v>0</v>
      </c>
      <c r="W526" s="327">
        <f t="shared" si="90"/>
        <v>0</v>
      </c>
      <c r="X526" s="195">
        <f t="shared" si="91"/>
        <v>0</v>
      </c>
      <c r="Y526" s="109">
        <f t="shared" si="97"/>
        <v>0</v>
      </c>
      <c r="Z526" s="322">
        <v>0</v>
      </c>
      <c r="AA526" s="109">
        <f t="shared" si="98"/>
        <v>0</v>
      </c>
      <c r="AB526" s="109">
        <v>0</v>
      </c>
      <c r="AC526" s="109">
        <f t="shared" si="99"/>
        <v>0</v>
      </c>
      <c r="AD526" s="322">
        <v>0</v>
      </c>
      <c r="AE526" s="195">
        <f t="shared" si="96"/>
        <v>0</v>
      </c>
    </row>
    <row r="527" spans="1:31" ht="15.75" thickBot="1" x14ac:dyDescent="0.3">
      <c r="A527" s="540"/>
      <c r="B527" s="597" t="s">
        <v>320</v>
      </c>
      <c r="C527" s="602"/>
      <c r="D527" s="111">
        <v>0</v>
      </c>
      <c r="E527" s="109">
        <v>0</v>
      </c>
      <c r="F527" s="109">
        <v>0</v>
      </c>
      <c r="G527" s="154">
        <f t="shared" si="94"/>
        <v>0</v>
      </c>
      <c r="H527" s="109">
        <v>0</v>
      </c>
      <c r="I527" s="178">
        <v>0</v>
      </c>
      <c r="J527" s="109">
        <v>0</v>
      </c>
      <c r="K527" s="215">
        <v>0</v>
      </c>
      <c r="L527" s="174">
        <f t="shared" si="95"/>
        <v>0</v>
      </c>
      <c r="M527" s="254">
        <v>0</v>
      </c>
      <c r="N527" s="177">
        <v>0</v>
      </c>
      <c r="O527" s="256">
        <f t="shared" si="92"/>
        <v>0</v>
      </c>
      <c r="P527" s="257">
        <f t="shared" si="93"/>
        <v>0</v>
      </c>
      <c r="Q527" s="109">
        <v>0</v>
      </c>
      <c r="R527" s="323">
        <v>0</v>
      </c>
      <c r="S527" s="109">
        <v>0</v>
      </c>
      <c r="T527" s="178">
        <v>0</v>
      </c>
      <c r="U527" s="109">
        <v>0</v>
      </c>
      <c r="V527" s="177">
        <v>0</v>
      </c>
      <c r="W527" s="327">
        <f t="shared" si="90"/>
        <v>0</v>
      </c>
      <c r="X527" s="195">
        <f t="shared" si="91"/>
        <v>0</v>
      </c>
      <c r="Y527" s="109">
        <f t="shared" si="97"/>
        <v>0</v>
      </c>
      <c r="Z527" s="322">
        <v>0</v>
      </c>
      <c r="AA527" s="109">
        <f t="shared" si="98"/>
        <v>2</v>
      </c>
      <c r="AB527" s="109">
        <v>0</v>
      </c>
      <c r="AC527" s="109">
        <f t="shared" si="99"/>
        <v>0</v>
      </c>
      <c r="AD527" s="322">
        <v>0</v>
      </c>
      <c r="AE527" s="195">
        <f t="shared" si="96"/>
        <v>2</v>
      </c>
    </row>
    <row r="528" spans="1:31" x14ac:dyDescent="0.25">
      <c r="A528" s="486" t="s">
        <v>120</v>
      </c>
      <c r="B528" s="532" t="s">
        <v>321</v>
      </c>
      <c r="C528" s="17" t="s">
        <v>7</v>
      </c>
      <c r="D528" s="111">
        <v>0</v>
      </c>
      <c r="E528" s="109">
        <v>0</v>
      </c>
      <c r="F528" s="109">
        <v>0</v>
      </c>
      <c r="G528" s="154">
        <f t="shared" si="94"/>
        <v>0</v>
      </c>
      <c r="H528" s="109">
        <v>0</v>
      </c>
      <c r="I528" s="178">
        <v>0</v>
      </c>
      <c r="J528" s="109">
        <v>0</v>
      </c>
      <c r="K528" s="215">
        <v>0</v>
      </c>
      <c r="L528" s="174">
        <f t="shared" si="95"/>
        <v>0</v>
      </c>
      <c r="M528" s="254">
        <v>0</v>
      </c>
      <c r="N528" s="177">
        <v>0</v>
      </c>
      <c r="O528" s="256">
        <f t="shared" si="92"/>
        <v>0</v>
      </c>
      <c r="P528" s="257">
        <f t="shared" si="93"/>
        <v>0</v>
      </c>
      <c r="Q528" s="289">
        <v>0</v>
      </c>
      <c r="R528" s="323">
        <v>0</v>
      </c>
      <c r="S528" s="289">
        <v>0</v>
      </c>
      <c r="T528" s="178">
        <v>0</v>
      </c>
      <c r="U528" s="289">
        <v>0</v>
      </c>
      <c r="V528" s="177">
        <v>0</v>
      </c>
      <c r="W528" s="327">
        <f t="shared" si="90"/>
        <v>0</v>
      </c>
      <c r="X528" s="195">
        <f t="shared" si="91"/>
        <v>0</v>
      </c>
      <c r="Y528" s="289">
        <v>0</v>
      </c>
      <c r="Z528" s="322">
        <v>0</v>
      </c>
      <c r="AA528" s="289">
        <v>0</v>
      </c>
      <c r="AB528" s="109">
        <v>0</v>
      </c>
      <c r="AC528" s="289">
        <v>0</v>
      </c>
      <c r="AD528" s="322">
        <v>0</v>
      </c>
      <c r="AE528" s="195">
        <f t="shared" si="96"/>
        <v>0</v>
      </c>
    </row>
    <row r="529" spans="1:31" x14ac:dyDescent="0.25">
      <c r="A529" s="487"/>
      <c r="B529" s="489"/>
      <c r="C529" s="18" t="s">
        <v>8</v>
      </c>
      <c r="D529" s="111">
        <v>0</v>
      </c>
      <c r="E529" s="109">
        <v>0</v>
      </c>
      <c r="F529" s="109">
        <v>0</v>
      </c>
      <c r="G529" s="154">
        <f t="shared" si="94"/>
        <v>0</v>
      </c>
      <c r="H529" s="109">
        <v>0</v>
      </c>
      <c r="I529" s="178">
        <v>0</v>
      </c>
      <c r="J529" s="109">
        <v>0</v>
      </c>
      <c r="K529" s="215">
        <v>0</v>
      </c>
      <c r="L529" s="174">
        <f t="shared" si="95"/>
        <v>0</v>
      </c>
      <c r="M529" s="254">
        <v>0</v>
      </c>
      <c r="N529" s="177">
        <v>0</v>
      </c>
      <c r="O529" s="256">
        <f t="shared" si="92"/>
        <v>0</v>
      </c>
      <c r="P529" s="257">
        <f t="shared" si="93"/>
        <v>0</v>
      </c>
      <c r="Q529" s="290">
        <v>0</v>
      </c>
      <c r="R529" s="323">
        <v>0</v>
      </c>
      <c r="S529" s="290">
        <v>0</v>
      </c>
      <c r="T529" s="178">
        <v>0</v>
      </c>
      <c r="U529" s="290"/>
      <c r="V529" s="177">
        <v>0</v>
      </c>
      <c r="W529" s="327">
        <f t="shared" si="90"/>
        <v>0</v>
      </c>
      <c r="X529" s="195">
        <f t="shared" si="91"/>
        <v>0</v>
      </c>
      <c r="Y529" s="289">
        <v>0</v>
      </c>
      <c r="Z529" s="322">
        <v>0</v>
      </c>
      <c r="AA529" s="289">
        <v>0</v>
      </c>
      <c r="AB529" s="109">
        <v>0</v>
      </c>
      <c r="AC529" s="290">
        <v>0</v>
      </c>
      <c r="AD529" s="322">
        <v>0</v>
      </c>
      <c r="AE529" s="195">
        <f t="shared" si="96"/>
        <v>0</v>
      </c>
    </row>
    <row r="530" spans="1:31" ht="15.75" thickBot="1" x14ac:dyDescent="0.3">
      <c r="A530" s="487"/>
      <c r="B530" s="580"/>
      <c r="C530" s="19" t="s">
        <v>9</v>
      </c>
      <c r="D530" s="111">
        <v>0</v>
      </c>
      <c r="E530" s="109">
        <v>0</v>
      </c>
      <c r="F530" s="109">
        <v>0</v>
      </c>
      <c r="G530" s="154">
        <f t="shared" si="94"/>
        <v>0</v>
      </c>
      <c r="H530" s="109">
        <v>0</v>
      </c>
      <c r="I530" s="178">
        <v>0</v>
      </c>
      <c r="J530" s="109">
        <v>0</v>
      </c>
      <c r="K530" s="215">
        <v>0</v>
      </c>
      <c r="L530" s="174">
        <f t="shared" si="95"/>
        <v>0</v>
      </c>
      <c r="M530" s="254">
        <v>0</v>
      </c>
      <c r="N530" s="177">
        <v>0</v>
      </c>
      <c r="O530" s="256">
        <f t="shared" si="92"/>
        <v>0</v>
      </c>
      <c r="P530" s="257">
        <f t="shared" si="93"/>
        <v>0</v>
      </c>
      <c r="Q530" s="302">
        <v>0</v>
      </c>
      <c r="R530" s="323">
        <v>0</v>
      </c>
      <c r="S530" s="302">
        <v>0</v>
      </c>
      <c r="T530" s="178">
        <v>0</v>
      </c>
      <c r="U530" s="302"/>
      <c r="V530" s="177">
        <v>0</v>
      </c>
      <c r="W530" s="327">
        <f t="shared" si="90"/>
        <v>0</v>
      </c>
      <c r="X530" s="195">
        <f t="shared" si="91"/>
        <v>0</v>
      </c>
      <c r="Y530" s="289">
        <v>0</v>
      </c>
      <c r="Z530" s="322">
        <v>0</v>
      </c>
      <c r="AA530" s="289">
        <v>0</v>
      </c>
      <c r="AB530" s="109">
        <v>0</v>
      </c>
      <c r="AC530" s="302">
        <v>0</v>
      </c>
      <c r="AD530" s="322">
        <v>0</v>
      </c>
      <c r="AE530" s="195">
        <f t="shared" si="96"/>
        <v>0</v>
      </c>
    </row>
    <row r="531" spans="1:31" x14ac:dyDescent="0.25">
      <c r="A531" s="487"/>
      <c r="B531" s="489" t="s">
        <v>322</v>
      </c>
      <c r="C531" s="17" t="s">
        <v>7</v>
      </c>
      <c r="D531" s="111">
        <v>0</v>
      </c>
      <c r="E531" s="109">
        <v>0</v>
      </c>
      <c r="F531" s="109">
        <v>0</v>
      </c>
      <c r="G531" s="154">
        <f t="shared" si="94"/>
        <v>0</v>
      </c>
      <c r="H531" s="109">
        <v>0</v>
      </c>
      <c r="I531" s="178">
        <v>0</v>
      </c>
      <c r="J531" s="109">
        <v>0</v>
      </c>
      <c r="K531" s="215">
        <v>0</v>
      </c>
      <c r="L531" s="174">
        <f t="shared" si="95"/>
        <v>0</v>
      </c>
      <c r="M531" s="254">
        <v>0</v>
      </c>
      <c r="N531" s="177">
        <v>0</v>
      </c>
      <c r="O531" s="256">
        <f t="shared" si="92"/>
        <v>0</v>
      </c>
      <c r="P531" s="257">
        <f t="shared" si="93"/>
        <v>0</v>
      </c>
      <c r="Q531" s="290">
        <v>0</v>
      </c>
      <c r="R531" s="323">
        <v>0</v>
      </c>
      <c r="S531" s="290">
        <v>0</v>
      </c>
      <c r="T531" s="178">
        <v>0</v>
      </c>
      <c r="U531" s="290">
        <v>0</v>
      </c>
      <c r="V531" s="177">
        <v>0</v>
      </c>
      <c r="W531" s="327">
        <f t="shared" si="90"/>
        <v>0</v>
      </c>
      <c r="X531" s="195">
        <f t="shared" si="91"/>
        <v>0</v>
      </c>
      <c r="Y531" s="289">
        <v>0</v>
      </c>
      <c r="Z531" s="322">
        <v>0</v>
      </c>
      <c r="AA531" s="289">
        <v>0</v>
      </c>
      <c r="AB531" s="109">
        <v>0</v>
      </c>
      <c r="AC531" s="290">
        <v>0</v>
      </c>
      <c r="AD531" s="322">
        <v>0</v>
      </c>
      <c r="AE531" s="195">
        <f t="shared" si="96"/>
        <v>0</v>
      </c>
    </row>
    <row r="532" spans="1:31" x14ac:dyDescent="0.25">
      <c r="A532" s="487"/>
      <c r="B532" s="516"/>
      <c r="C532" s="18" t="s">
        <v>8</v>
      </c>
      <c r="D532" s="111">
        <v>0</v>
      </c>
      <c r="E532" s="109">
        <v>0</v>
      </c>
      <c r="F532" s="109">
        <v>0</v>
      </c>
      <c r="G532" s="154">
        <f t="shared" si="94"/>
        <v>0</v>
      </c>
      <c r="H532" s="109">
        <v>0</v>
      </c>
      <c r="I532" s="178">
        <v>0</v>
      </c>
      <c r="J532" s="109">
        <v>0</v>
      </c>
      <c r="K532" s="215">
        <v>0</v>
      </c>
      <c r="L532" s="174">
        <f t="shared" si="95"/>
        <v>0</v>
      </c>
      <c r="M532" s="254">
        <v>0</v>
      </c>
      <c r="N532" s="177">
        <v>0</v>
      </c>
      <c r="O532" s="256">
        <f t="shared" si="92"/>
        <v>0</v>
      </c>
      <c r="P532" s="257">
        <f t="shared" si="93"/>
        <v>0</v>
      </c>
      <c r="Q532" s="290">
        <v>0</v>
      </c>
      <c r="R532" s="323">
        <v>0</v>
      </c>
      <c r="S532" s="290">
        <v>0</v>
      </c>
      <c r="T532" s="178">
        <v>0</v>
      </c>
      <c r="U532" s="290"/>
      <c r="V532" s="177">
        <v>0</v>
      </c>
      <c r="W532" s="327">
        <f t="shared" si="90"/>
        <v>0</v>
      </c>
      <c r="X532" s="195">
        <f t="shared" si="91"/>
        <v>0</v>
      </c>
      <c r="Y532" s="289">
        <v>0</v>
      </c>
      <c r="Z532" s="322">
        <v>0</v>
      </c>
      <c r="AA532" s="289">
        <v>0</v>
      </c>
      <c r="AB532" s="109">
        <v>0</v>
      </c>
      <c r="AC532" s="290">
        <v>0</v>
      </c>
      <c r="AD532" s="322">
        <v>0</v>
      </c>
      <c r="AE532" s="195">
        <f t="shared" si="96"/>
        <v>0</v>
      </c>
    </row>
    <row r="533" spans="1:31" ht="15.75" thickBot="1" x14ac:dyDescent="0.3">
      <c r="A533" s="487"/>
      <c r="B533" s="516"/>
      <c r="C533" s="19" t="s">
        <v>9</v>
      </c>
      <c r="D533" s="111">
        <v>0</v>
      </c>
      <c r="E533" s="109">
        <v>0</v>
      </c>
      <c r="F533" s="109">
        <v>0</v>
      </c>
      <c r="G533" s="154">
        <f t="shared" si="94"/>
        <v>0</v>
      </c>
      <c r="H533" s="109">
        <v>0</v>
      </c>
      <c r="I533" s="178">
        <v>0</v>
      </c>
      <c r="J533" s="109">
        <v>0</v>
      </c>
      <c r="K533" s="215">
        <v>0</v>
      </c>
      <c r="L533" s="174">
        <f t="shared" si="95"/>
        <v>0</v>
      </c>
      <c r="M533" s="254">
        <v>0</v>
      </c>
      <c r="N533" s="177">
        <v>0</v>
      </c>
      <c r="O533" s="256">
        <f t="shared" si="92"/>
        <v>0</v>
      </c>
      <c r="P533" s="257">
        <f t="shared" si="93"/>
        <v>0</v>
      </c>
      <c r="Q533" s="290">
        <v>0</v>
      </c>
      <c r="R533" s="323">
        <v>0</v>
      </c>
      <c r="S533" s="290">
        <v>0</v>
      </c>
      <c r="T533" s="178">
        <v>0</v>
      </c>
      <c r="U533" s="290"/>
      <c r="V533" s="177">
        <v>0</v>
      </c>
      <c r="W533" s="327">
        <f t="shared" si="90"/>
        <v>0</v>
      </c>
      <c r="X533" s="195">
        <f t="shared" si="91"/>
        <v>0</v>
      </c>
      <c r="Y533" s="289">
        <v>0</v>
      </c>
      <c r="Z533" s="322">
        <v>0</v>
      </c>
      <c r="AA533" s="289">
        <v>0</v>
      </c>
      <c r="AB533" s="109">
        <v>0</v>
      </c>
      <c r="AC533" s="290">
        <v>0</v>
      </c>
      <c r="AD533" s="322">
        <v>0</v>
      </c>
      <c r="AE533" s="195">
        <f t="shared" si="96"/>
        <v>0</v>
      </c>
    </row>
    <row r="534" spans="1:31" x14ac:dyDescent="0.25">
      <c r="A534" s="487"/>
      <c r="B534" s="490" t="s">
        <v>323</v>
      </c>
      <c r="C534" s="490"/>
      <c r="D534" s="111">
        <v>0</v>
      </c>
      <c r="E534" s="109">
        <v>0</v>
      </c>
      <c r="F534" s="109">
        <v>0</v>
      </c>
      <c r="G534" s="154">
        <f t="shared" si="94"/>
        <v>0</v>
      </c>
      <c r="H534" s="109">
        <v>0</v>
      </c>
      <c r="I534" s="178">
        <v>0</v>
      </c>
      <c r="J534" s="109">
        <v>0</v>
      </c>
      <c r="K534" s="215">
        <v>0</v>
      </c>
      <c r="L534" s="174">
        <f t="shared" si="95"/>
        <v>0</v>
      </c>
      <c r="M534" s="254">
        <v>0</v>
      </c>
      <c r="N534" s="177">
        <v>0</v>
      </c>
      <c r="O534" s="256">
        <f t="shared" si="92"/>
        <v>0</v>
      </c>
      <c r="P534" s="257">
        <f t="shared" si="93"/>
        <v>0</v>
      </c>
      <c r="Q534" s="199">
        <v>0</v>
      </c>
      <c r="R534" s="323">
        <v>0</v>
      </c>
      <c r="S534" s="199">
        <v>0</v>
      </c>
      <c r="T534" s="178">
        <v>0</v>
      </c>
      <c r="U534" s="199">
        <v>0</v>
      </c>
      <c r="V534" s="177">
        <v>0</v>
      </c>
      <c r="W534" s="327">
        <f t="shared" si="90"/>
        <v>0</v>
      </c>
      <c r="X534" s="195">
        <f t="shared" si="91"/>
        <v>0</v>
      </c>
      <c r="Y534" s="199">
        <f t="shared" ref="Y534:Y536" si="100">Y528+Y531</f>
        <v>0</v>
      </c>
      <c r="Z534" s="322">
        <v>0</v>
      </c>
      <c r="AA534" s="199">
        <f t="shared" ref="AA534:AA536" si="101">AA528+AA531</f>
        <v>0</v>
      </c>
      <c r="AB534" s="109">
        <v>0</v>
      </c>
      <c r="AC534" s="199">
        <f t="shared" ref="AC534:AC536" si="102">AC528+AC531</f>
        <v>0</v>
      </c>
      <c r="AD534" s="322">
        <v>0</v>
      </c>
      <c r="AE534" s="195">
        <f t="shared" si="96"/>
        <v>0</v>
      </c>
    </row>
    <row r="535" spans="1:31" x14ac:dyDescent="0.25">
      <c r="A535" s="487"/>
      <c r="B535" s="491" t="s">
        <v>324</v>
      </c>
      <c r="C535" s="491"/>
      <c r="D535" s="111">
        <v>0</v>
      </c>
      <c r="E535" s="109">
        <v>0</v>
      </c>
      <c r="F535" s="109">
        <v>0</v>
      </c>
      <c r="G535" s="154">
        <f t="shared" si="94"/>
        <v>0</v>
      </c>
      <c r="H535" s="109">
        <v>0</v>
      </c>
      <c r="I535" s="178">
        <v>0</v>
      </c>
      <c r="J535" s="109">
        <v>0</v>
      </c>
      <c r="K535" s="215">
        <v>0</v>
      </c>
      <c r="L535" s="174">
        <f t="shared" si="95"/>
        <v>0</v>
      </c>
      <c r="M535" s="254">
        <v>0</v>
      </c>
      <c r="N535" s="177">
        <v>0</v>
      </c>
      <c r="O535" s="256">
        <f t="shared" si="92"/>
        <v>0</v>
      </c>
      <c r="P535" s="257">
        <f t="shared" si="93"/>
        <v>0</v>
      </c>
      <c r="Q535" s="199">
        <v>0</v>
      </c>
      <c r="R535" s="323">
        <v>0</v>
      </c>
      <c r="S535" s="199">
        <v>0</v>
      </c>
      <c r="T535" s="178">
        <v>0</v>
      </c>
      <c r="U535" s="199">
        <v>0</v>
      </c>
      <c r="V535" s="177">
        <v>0</v>
      </c>
      <c r="W535" s="327">
        <f t="shared" si="90"/>
        <v>0</v>
      </c>
      <c r="X535" s="195">
        <f t="shared" si="91"/>
        <v>0</v>
      </c>
      <c r="Y535" s="199">
        <f t="shared" si="100"/>
        <v>0</v>
      </c>
      <c r="Z535" s="322">
        <v>0</v>
      </c>
      <c r="AA535" s="199">
        <f t="shared" si="101"/>
        <v>0</v>
      </c>
      <c r="AB535" s="109">
        <v>0</v>
      </c>
      <c r="AC535" s="199">
        <f t="shared" si="102"/>
        <v>0</v>
      </c>
      <c r="AD535" s="322">
        <v>0</v>
      </c>
      <c r="AE535" s="195">
        <f t="shared" si="96"/>
        <v>0</v>
      </c>
    </row>
    <row r="536" spans="1:31" ht="15.75" thickBot="1" x14ac:dyDescent="0.3">
      <c r="A536" s="488"/>
      <c r="B536" s="492" t="s">
        <v>325</v>
      </c>
      <c r="C536" s="492"/>
      <c r="D536" s="111">
        <v>0</v>
      </c>
      <c r="E536" s="109">
        <v>0</v>
      </c>
      <c r="F536" s="109">
        <v>0</v>
      </c>
      <c r="G536" s="154">
        <f t="shared" si="94"/>
        <v>0</v>
      </c>
      <c r="H536" s="109">
        <v>0</v>
      </c>
      <c r="I536" s="178">
        <v>0</v>
      </c>
      <c r="J536" s="109">
        <v>0</v>
      </c>
      <c r="K536" s="215">
        <v>0</v>
      </c>
      <c r="L536" s="174">
        <f t="shared" si="95"/>
        <v>0</v>
      </c>
      <c r="M536" s="254">
        <v>0</v>
      </c>
      <c r="N536" s="177">
        <v>0</v>
      </c>
      <c r="O536" s="256">
        <f t="shared" si="92"/>
        <v>0</v>
      </c>
      <c r="P536" s="257">
        <f t="shared" si="93"/>
        <v>0</v>
      </c>
      <c r="Q536" s="199">
        <v>0</v>
      </c>
      <c r="R536" s="323">
        <v>0</v>
      </c>
      <c r="S536" s="199">
        <v>0</v>
      </c>
      <c r="T536" s="178">
        <v>0</v>
      </c>
      <c r="U536" s="199">
        <v>0</v>
      </c>
      <c r="V536" s="177">
        <v>0</v>
      </c>
      <c r="W536" s="327">
        <f t="shared" ref="W536:W608" si="103">V536+U536+T536+S536+R536+Q536</f>
        <v>0</v>
      </c>
      <c r="X536" s="195">
        <f t="shared" ref="X536:X608" si="104">D536+E536+F536+H536+I536+J536+K536+M536+N536+Q536+R536+S536+T536+U536+V536</f>
        <v>0</v>
      </c>
      <c r="Y536" s="199">
        <f t="shared" si="100"/>
        <v>0</v>
      </c>
      <c r="Z536" s="322">
        <v>0</v>
      </c>
      <c r="AA536" s="199">
        <f t="shared" si="101"/>
        <v>0</v>
      </c>
      <c r="AB536" s="109">
        <v>0</v>
      </c>
      <c r="AC536" s="199">
        <f t="shared" si="102"/>
        <v>0</v>
      </c>
      <c r="AD536" s="322">
        <v>0</v>
      </c>
      <c r="AE536" s="195">
        <f t="shared" si="96"/>
        <v>0</v>
      </c>
    </row>
    <row r="537" spans="1:31" x14ac:dyDescent="0.25">
      <c r="A537" s="486" t="s">
        <v>326</v>
      </c>
      <c r="B537" s="532" t="s">
        <v>327</v>
      </c>
      <c r="C537" s="17" t="s">
        <v>7</v>
      </c>
      <c r="D537" s="111">
        <v>0</v>
      </c>
      <c r="E537" s="109">
        <v>0</v>
      </c>
      <c r="F537" s="109">
        <v>0</v>
      </c>
      <c r="G537" s="154">
        <f t="shared" si="94"/>
        <v>0</v>
      </c>
      <c r="H537" s="109">
        <v>0</v>
      </c>
      <c r="I537" s="178">
        <v>0</v>
      </c>
      <c r="J537" s="109">
        <v>0</v>
      </c>
      <c r="K537" s="215">
        <v>0</v>
      </c>
      <c r="L537" s="174">
        <f t="shared" si="95"/>
        <v>0</v>
      </c>
      <c r="M537" s="254">
        <v>0</v>
      </c>
      <c r="N537" s="177">
        <v>0</v>
      </c>
      <c r="O537" s="256">
        <f t="shared" si="92"/>
        <v>0</v>
      </c>
      <c r="P537" s="257">
        <f t="shared" si="93"/>
        <v>0</v>
      </c>
      <c r="Q537" s="289">
        <v>0</v>
      </c>
      <c r="R537" s="323">
        <v>0</v>
      </c>
      <c r="S537" s="289">
        <v>0</v>
      </c>
      <c r="T537" s="178">
        <v>0</v>
      </c>
      <c r="U537" s="289">
        <v>0</v>
      </c>
      <c r="V537" s="177">
        <v>0</v>
      </c>
      <c r="W537" s="327">
        <f t="shared" si="103"/>
        <v>0</v>
      </c>
      <c r="X537" s="195">
        <f t="shared" si="104"/>
        <v>0</v>
      </c>
      <c r="Y537" s="289">
        <v>0</v>
      </c>
      <c r="Z537" s="322">
        <v>0</v>
      </c>
      <c r="AA537" s="289">
        <v>0</v>
      </c>
      <c r="AB537" s="109">
        <v>0</v>
      </c>
      <c r="AC537" s="289">
        <v>0</v>
      </c>
      <c r="AD537" s="322">
        <v>0</v>
      </c>
      <c r="AE537" s="195">
        <f t="shared" si="96"/>
        <v>0</v>
      </c>
    </row>
    <row r="538" spans="1:31" x14ac:dyDescent="0.25">
      <c r="A538" s="487"/>
      <c r="B538" s="489"/>
      <c r="C538" s="18" t="s">
        <v>8</v>
      </c>
      <c r="D538" s="111">
        <v>0</v>
      </c>
      <c r="E538" s="109">
        <v>0</v>
      </c>
      <c r="F538" s="109">
        <v>0</v>
      </c>
      <c r="G538" s="154">
        <f t="shared" si="94"/>
        <v>0</v>
      </c>
      <c r="H538" s="109">
        <v>0</v>
      </c>
      <c r="I538" s="178">
        <v>0</v>
      </c>
      <c r="J538" s="109">
        <v>0</v>
      </c>
      <c r="K538" s="215">
        <v>0</v>
      </c>
      <c r="L538" s="174">
        <f t="shared" si="95"/>
        <v>0</v>
      </c>
      <c r="M538" s="254">
        <v>0</v>
      </c>
      <c r="N538" s="177">
        <v>0</v>
      </c>
      <c r="O538" s="256">
        <f t="shared" si="92"/>
        <v>0</v>
      </c>
      <c r="P538" s="257">
        <f t="shared" si="93"/>
        <v>0</v>
      </c>
      <c r="Q538" s="290">
        <v>0</v>
      </c>
      <c r="R538" s="323">
        <v>0</v>
      </c>
      <c r="S538" s="290">
        <v>0</v>
      </c>
      <c r="T538" s="178">
        <v>0</v>
      </c>
      <c r="U538" s="290"/>
      <c r="V538" s="177">
        <v>0</v>
      </c>
      <c r="W538" s="327">
        <f t="shared" si="103"/>
        <v>0</v>
      </c>
      <c r="X538" s="195">
        <f t="shared" si="104"/>
        <v>0</v>
      </c>
      <c r="Y538" s="289">
        <v>0</v>
      </c>
      <c r="Z538" s="322">
        <v>0</v>
      </c>
      <c r="AA538" s="289">
        <v>0</v>
      </c>
      <c r="AB538" s="109">
        <v>0</v>
      </c>
      <c r="AC538" s="290">
        <v>0</v>
      </c>
      <c r="AD538" s="322">
        <v>0</v>
      </c>
      <c r="AE538" s="195">
        <f t="shared" si="96"/>
        <v>0</v>
      </c>
    </row>
    <row r="539" spans="1:31" ht="15.75" thickBot="1" x14ac:dyDescent="0.3">
      <c r="A539" s="487"/>
      <c r="B539" s="580"/>
      <c r="C539" s="19" t="s">
        <v>9</v>
      </c>
      <c r="D539" s="111">
        <v>0</v>
      </c>
      <c r="E539" s="109">
        <v>0</v>
      </c>
      <c r="F539" s="109">
        <v>0</v>
      </c>
      <c r="G539" s="154">
        <f t="shared" si="94"/>
        <v>0</v>
      </c>
      <c r="H539" s="109">
        <v>0</v>
      </c>
      <c r="I539" s="178">
        <v>0</v>
      </c>
      <c r="J539" s="109">
        <v>0</v>
      </c>
      <c r="K539" s="215">
        <v>0</v>
      </c>
      <c r="L539" s="174">
        <f t="shared" si="95"/>
        <v>0</v>
      </c>
      <c r="M539" s="254">
        <v>0</v>
      </c>
      <c r="N539" s="177">
        <v>0</v>
      </c>
      <c r="O539" s="256">
        <f t="shared" si="92"/>
        <v>0</v>
      </c>
      <c r="P539" s="257">
        <f t="shared" si="93"/>
        <v>0</v>
      </c>
      <c r="Q539" s="302">
        <v>0</v>
      </c>
      <c r="R539" s="323">
        <v>0</v>
      </c>
      <c r="S539" s="302">
        <v>0</v>
      </c>
      <c r="T539" s="178">
        <v>0</v>
      </c>
      <c r="U539" s="302"/>
      <c r="V539" s="177">
        <v>0</v>
      </c>
      <c r="W539" s="327">
        <f t="shared" si="103"/>
        <v>0</v>
      </c>
      <c r="X539" s="195">
        <f t="shared" si="104"/>
        <v>0</v>
      </c>
      <c r="Y539" s="289">
        <v>0</v>
      </c>
      <c r="Z539" s="322">
        <v>0</v>
      </c>
      <c r="AA539" s="289">
        <v>0</v>
      </c>
      <c r="AB539" s="109">
        <v>0</v>
      </c>
      <c r="AC539" s="302">
        <v>0</v>
      </c>
      <c r="AD539" s="322">
        <v>0</v>
      </c>
      <c r="AE539" s="195">
        <f t="shared" si="96"/>
        <v>0</v>
      </c>
    </row>
    <row r="540" spans="1:31" x14ac:dyDescent="0.25">
      <c r="A540" s="487"/>
      <c r="B540" s="489" t="s">
        <v>328</v>
      </c>
      <c r="C540" s="17" t="s">
        <v>7</v>
      </c>
      <c r="D540" s="111">
        <v>0</v>
      </c>
      <c r="E540" s="109">
        <v>0</v>
      </c>
      <c r="F540" s="109">
        <v>0</v>
      </c>
      <c r="G540" s="154">
        <f t="shared" si="94"/>
        <v>0</v>
      </c>
      <c r="H540" s="109">
        <v>0</v>
      </c>
      <c r="I540" s="178">
        <v>0</v>
      </c>
      <c r="J540" s="109">
        <v>0</v>
      </c>
      <c r="K540" s="215">
        <v>0</v>
      </c>
      <c r="L540" s="174">
        <f t="shared" si="95"/>
        <v>0</v>
      </c>
      <c r="M540" s="254">
        <v>0</v>
      </c>
      <c r="N540" s="177">
        <v>0</v>
      </c>
      <c r="O540" s="256">
        <f t="shared" si="92"/>
        <v>0</v>
      </c>
      <c r="P540" s="257">
        <f t="shared" si="93"/>
        <v>0</v>
      </c>
      <c r="Q540" s="290">
        <v>0</v>
      </c>
      <c r="R540" s="323">
        <v>0</v>
      </c>
      <c r="S540" s="290">
        <v>0</v>
      </c>
      <c r="T540" s="178">
        <v>0</v>
      </c>
      <c r="U540" s="290">
        <v>0</v>
      </c>
      <c r="V540" s="177">
        <v>0</v>
      </c>
      <c r="W540" s="327">
        <f t="shared" si="103"/>
        <v>0</v>
      </c>
      <c r="X540" s="195">
        <f t="shared" si="104"/>
        <v>0</v>
      </c>
      <c r="Y540" s="289">
        <v>0</v>
      </c>
      <c r="Z540" s="322">
        <v>0</v>
      </c>
      <c r="AA540" s="289">
        <v>0</v>
      </c>
      <c r="AB540" s="109">
        <v>0</v>
      </c>
      <c r="AC540" s="302">
        <v>0</v>
      </c>
      <c r="AD540" s="322">
        <v>0</v>
      </c>
      <c r="AE540" s="195">
        <f t="shared" si="96"/>
        <v>0</v>
      </c>
    </row>
    <row r="541" spans="1:31" x14ac:dyDescent="0.25">
      <c r="A541" s="487"/>
      <c r="B541" s="516"/>
      <c r="C541" s="18" t="s">
        <v>8</v>
      </c>
      <c r="D541" s="111">
        <v>0</v>
      </c>
      <c r="E541" s="109">
        <v>0</v>
      </c>
      <c r="F541" s="109">
        <v>0</v>
      </c>
      <c r="G541" s="154">
        <f t="shared" si="94"/>
        <v>0</v>
      </c>
      <c r="H541" s="109">
        <v>0</v>
      </c>
      <c r="I541" s="178">
        <v>0</v>
      </c>
      <c r="J541" s="109">
        <v>0</v>
      </c>
      <c r="K541" s="215">
        <v>0</v>
      </c>
      <c r="L541" s="174">
        <f t="shared" si="95"/>
        <v>0</v>
      </c>
      <c r="M541" s="254">
        <v>0</v>
      </c>
      <c r="N541" s="177">
        <v>0</v>
      </c>
      <c r="O541" s="256">
        <f t="shared" si="92"/>
        <v>0</v>
      </c>
      <c r="P541" s="257">
        <f t="shared" si="93"/>
        <v>0</v>
      </c>
      <c r="Q541" s="290">
        <v>0</v>
      </c>
      <c r="R541" s="323">
        <v>0</v>
      </c>
      <c r="S541" s="290">
        <v>0</v>
      </c>
      <c r="T541" s="178">
        <v>0</v>
      </c>
      <c r="U541" s="290"/>
      <c r="V541" s="177">
        <v>0</v>
      </c>
      <c r="W541" s="327">
        <f t="shared" si="103"/>
        <v>0</v>
      </c>
      <c r="X541" s="195">
        <f t="shared" si="104"/>
        <v>0</v>
      </c>
      <c r="Y541" s="289">
        <v>0</v>
      </c>
      <c r="Z541" s="322">
        <v>0</v>
      </c>
      <c r="AA541" s="289">
        <v>0</v>
      </c>
      <c r="AB541" s="109">
        <v>0</v>
      </c>
      <c r="AC541" s="302">
        <v>0</v>
      </c>
      <c r="AD541" s="322">
        <v>0</v>
      </c>
      <c r="AE541" s="195">
        <f t="shared" si="96"/>
        <v>0</v>
      </c>
    </row>
    <row r="542" spans="1:31" ht="15.75" thickBot="1" x14ac:dyDescent="0.3">
      <c r="A542" s="487"/>
      <c r="B542" s="516"/>
      <c r="C542" s="19" t="s">
        <v>9</v>
      </c>
      <c r="D542" s="111">
        <v>0</v>
      </c>
      <c r="E542" s="109">
        <v>0</v>
      </c>
      <c r="F542" s="109">
        <v>0</v>
      </c>
      <c r="G542" s="154">
        <f t="shared" si="94"/>
        <v>0</v>
      </c>
      <c r="H542" s="109">
        <v>0</v>
      </c>
      <c r="I542" s="178">
        <v>0</v>
      </c>
      <c r="J542" s="109">
        <v>0</v>
      </c>
      <c r="K542" s="215">
        <v>0</v>
      </c>
      <c r="L542" s="174">
        <f t="shared" si="95"/>
        <v>0</v>
      </c>
      <c r="M542" s="254">
        <v>0</v>
      </c>
      <c r="N542" s="177">
        <v>0</v>
      </c>
      <c r="O542" s="256">
        <f t="shared" ref="O542:O614" si="105">H542+I542+J542+K542+M542+N542</f>
        <v>0</v>
      </c>
      <c r="P542" s="257">
        <f t="shared" ref="P542:P614" si="106">D542+E542+F542+H542+I542+J542+K542+M542+N542</f>
        <v>0</v>
      </c>
      <c r="Q542" s="290">
        <v>0</v>
      </c>
      <c r="R542" s="323">
        <v>0</v>
      </c>
      <c r="S542" s="290">
        <v>0</v>
      </c>
      <c r="T542" s="178">
        <v>0</v>
      </c>
      <c r="U542" s="290"/>
      <c r="V542" s="177">
        <v>0</v>
      </c>
      <c r="W542" s="327">
        <f t="shared" si="103"/>
        <v>0</v>
      </c>
      <c r="X542" s="195">
        <f t="shared" si="104"/>
        <v>0</v>
      </c>
      <c r="Y542" s="289">
        <v>0</v>
      </c>
      <c r="Z542" s="322">
        <v>0</v>
      </c>
      <c r="AA542" s="289">
        <v>0</v>
      </c>
      <c r="AB542" s="109">
        <v>0</v>
      </c>
      <c r="AC542" s="302">
        <v>0</v>
      </c>
      <c r="AD542" s="322">
        <v>0</v>
      </c>
      <c r="AE542" s="195">
        <f t="shared" si="96"/>
        <v>0</v>
      </c>
    </row>
    <row r="543" spans="1:31" x14ac:dyDescent="0.25">
      <c r="A543" s="487"/>
      <c r="B543" s="489" t="s">
        <v>329</v>
      </c>
      <c r="C543" s="17" t="s">
        <v>7</v>
      </c>
      <c r="D543" s="111">
        <v>0</v>
      </c>
      <c r="E543" s="109">
        <v>0</v>
      </c>
      <c r="F543" s="109">
        <v>0</v>
      </c>
      <c r="G543" s="154">
        <f t="shared" si="94"/>
        <v>0</v>
      </c>
      <c r="H543" s="109">
        <v>0</v>
      </c>
      <c r="I543" s="178">
        <v>0</v>
      </c>
      <c r="J543" s="109">
        <v>0</v>
      </c>
      <c r="K543" s="215">
        <v>0</v>
      </c>
      <c r="L543" s="174">
        <f t="shared" si="95"/>
        <v>0</v>
      </c>
      <c r="M543" s="254">
        <v>0</v>
      </c>
      <c r="N543" s="177">
        <v>0</v>
      </c>
      <c r="O543" s="256">
        <f t="shared" si="105"/>
        <v>0</v>
      </c>
      <c r="P543" s="257">
        <f t="shared" si="106"/>
        <v>0</v>
      </c>
      <c r="Q543" s="290">
        <v>0</v>
      </c>
      <c r="R543" s="323">
        <v>0</v>
      </c>
      <c r="S543" s="290">
        <v>0</v>
      </c>
      <c r="T543" s="178">
        <v>0</v>
      </c>
      <c r="U543" s="290">
        <v>0</v>
      </c>
      <c r="V543" s="177">
        <v>0</v>
      </c>
      <c r="W543" s="327">
        <f t="shared" si="103"/>
        <v>0</v>
      </c>
      <c r="X543" s="195">
        <f t="shared" si="104"/>
        <v>0</v>
      </c>
      <c r="Y543" s="289">
        <v>0</v>
      </c>
      <c r="Z543" s="322">
        <v>0</v>
      </c>
      <c r="AA543" s="289">
        <v>0</v>
      </c>
      <c r="AB543" s="109">
        <v>0</v>
      </c>
      <c r="AC543" s="302">
        <v>0</v>
      </c>
      <c r="AD543" s="322">
        <v>0</v>
      </c>
      <c r="AE543" s="195">
        <f t="shared" si="96"/>
        <v>0</v>
      </c>
    </row>
    <row r="544" spans="1:31" x14ac:dyDescent="0.25">
      <c r="A544" s="487"/>
      <c r="B544" s="516"/>
      <c r="C544" s="18" t="s">
        <v>8</v>
      </c>
      <c r="D544" s="111">
        <v>0</v>
      </c>
      <c r="E544" s="109">
        <v>0</v>
      </c>
      <c r="F544" s="109">
        <v>0</v>
      </c>
      <c r="G544" s="154">
        <f t="shared" si="94"/>
        <v>0</v>
      </c>
      <c r="H544" s="109">
        <v>0</v>
      </c>
      <c r="I544" s="178">
        <v>0</v>
      </c>
      <c r="J544" s="109">
        <v>0</v>
      </c>
      <c r="K544" s="215">
        <v>0</v>
      </c>
      <c r="L544" s="174">
        <f t="shared" si="95"/>
        <v>0</v>
      </c>
      <c r="M544" s="254">
        <v>0</v>
      </c>
      <c r="N544" s="177">
        <v>0</v>
      </c>
      <c r="O544" s="256">
        <f t="shared" si="105"/>
        <v>0</v>
      </c>
      <c r="P544" s="257">
        <f t="shared" si="106"/>
        <v>0</v>
      </c>
      <c r="Q544" s="290">
        <v>0</v>
      </c>
      <c r="R544" s="323">
        <v>0</v>
      </c>
      <c r="S544" s="290">
        <v>0</v>
      </c>
      <c r="T544" s="178">
        <v>0</v>
      </c>
      <c r="U544" s="290"/>
      <c r="V544" s="177">
        <v>0</v>
      </c>
      <c r="W544" s="327">
        <f t="shared" si="103"/>
        <v>0</v>
      </c>
      <c r="X544" s="195">
        <f t="shared" si="104"/>
        <v>0</v>
      </c>
      <c r="Y544" s="289">
        <v>0</v>
      </c>
      <c r="Z544" s="322">
        <v>0</v>
      </c>
      <c r="AA544" s="289">
        <v>0</v>
      </c>
      <c r="AB544" s="109">
        <v>0</v>
      </c>
      <c r="AC544" s="302">
        <v>0</v>
      </c>
      <c r="AD544" s="322">
        <v>0</v>
      </c>
      <c r="AE544" s="195">
        <f t="shared" si="96"/>
        <v>0</v>
      </c>
    </row>
    <row r="545" spans="1:31" ht="15.75" thickBot="1" x14ac:dyDescent="0.3">
      <c r="A545" s="487"/>
      <c r="B545" s="516"/>
      <c r="C545" s="19" t="s">
        <v>9</v>
      </c>
      <c r="D545" s="111">
        <v>0</v>
      </c>
      <c r="E545" s="109">
        <v>0</v>
      </c>
      <c r="F545" s="109">
        <v>0</v>
      </c>
      <c r="G545" s="154">
        <f t="shared" si="94"/>
        <v>0</v>
      </c>
      <c r="H545" s="109">
        <v>0</v>
      </c>
      <c r="I545" s="178">
        <v>0</v>
      </c>
      <c r="J545" s="109">
        <v>0</v>
      </c>
      <c r="K545" s="215">
        <v>0</v>
      </c>
      <c r="L545" s="174">
        <f t="shared" si="95"/>
        <v>0</v>
      </c>
      <c r="M545" s="254">
        <v>0</v>
      </c>
      <c r="N545" s="177">
        <v>0</v>
      </c>
      <c r="O545" s="256">
        <f t="shared" si="105"/>
        <v>0</v>
      </c>
      <c r="P545" s="257">
        <f t="shared" si="106"/>
        <v>0</v>
      </c>
      <c r="Q545" s="290">
        <v>0</v>
      </c>
      <c r="R545" s="323">
        <v>0</v>
      </c>
      <c r="S545" s="290">
        <v>0</v>
      </c>
      <c r="T545" s="178">
        <v>0</v>
      </c>
      <c r="U545" s="290"/>
      <c r="V545" s="177">
        <v>0</v>
      </c>
      <c r="W545" s="327">
        <f t="shared" si="103"/>
        <v>0</v>
      </c>
      <c r="X545" s="195">
        <f t="shared" si="104"/>
        <v>0</v>
      </c>
      <c r="Y545" s="289">
        <v>0</v>
      </c>
      <c r="Z545" s="322">
        <v>0</v>
      </c>
      <c r="AA545" s="289">
        <v>0</v>
      </c>
      <c r="AB545" s="109">
        <v>0</v>
      </c>
      <c r="AC545" s="302">
        <v>0</v>
      </c>
      <c r="AD545" s="322">
        <v>0</v>
      </c>
      <c r="AE545" s="195">
        <f t="shared" si="96"/>
        <v>0</v>
      </c>
    </row>
    <row r="546" spans="1:31" x14ac:dyDescent="0.25">
      <c r="A546" s="487"/>
      <c r="B546" s="489" t="s">
        <v>330</v>
      </c>
      <c r="C546" s="17" t="s">
        <v>7</v>
      </c>
      <c r="D546" s="111">
        <v>0</v>
      </c>
      <c r="E546" s="109">
        <v>0</v>
      </c>
      <c r="F546" s="109">
        <v>0</v>
      </c>
      <c r="G546" s="154">
        <f t="shared" si="94"/>
        <v>0</v>
      </c>
      <c r="H546" s="109">
        <v>0</v>
      </c>
      <c r="I546" s="178">
        <v>0</v>
      </c>
      <c r="J546" s="109">
        <v>0</v>
      </c>
      <c r="K546" s="215">
        <v>0</v>
      </c>
      <c r="L546" s="174">
        <f t="shared" si="95"/>
        <v>0</v>
      </c>
      <c r="M546" s="254">
        <v>0</v>
      </c>
      <c r="N546" s="177">
        <v>0</v>
      </c>
      <c r="O546" s="256">
        <f t="shared" si="105"/>
        <v>0</v>
      </c>
      <c r="P546" s="257">
        <f t="shared" si="106"/>
        <v>0</v>
      </c>
      <c r="Q546" s="290">
        <v>0</v>
      </c>
      <c r="R546" s="323">
        <v>0</v>
      </c>
      <c r="S546" s="290">
        <v>0</v>
      </c>
      <c r="T546" s="178">
        <v>0</v>
      </c>
      <c r="U546" s="290">
        <v>0</v>
      </c>
      <c r="V546" s="177">
        <v>0</v>
      </c>
      <c r="W546" s="327">
        <f t="shared" si="103"/>
        <v>0</v>
      </c>
      <c r="X546" s="195">
        <f t="shared" si="104"/>
        <v>0</v>
      </c>
      <c r="Y546" s="289">
        <v>0</v>
      </c>
      <c r="Z546" s="322">
        <v>0</v>
      </c>
      <c r="AA546" s="289">
        <v>0</v>
      </c>
      <c r="AB546" s="109">
        <v>0</v>
      </c>
      <c r="AC546" s="302">
        <v>0</v>
      </c>
      <c r="AD546" s="322">
        <v>0</v>
      </c>
      <c r="AE546" s="195">
        <f t="shared" si="96"/>
        <v>0</v>
      </c>
    </row>
    <row r="547" spans="1:31" x14ac:dyDescent="0.25">
      <c r="A547" s="487"/>
      <c r="B547" s="516"/>
      <c r="C547" s="18" t="s">
        <v>8</v>
      </c>
      <c r="D547" s="111">
        <v>0</v>
      </c>
      <c r="E547" s="109">
        <v>0</v>
      </c>
      <c r="F547" s="109">
        <v>0</v>
      </c>
      <c r="G547" s="154">
        <f t="shared" si="94"/>
        <v>0</v>
      </c>
      <c r="H547" s="109">
        <v>0</v>
      </c>
      <c r="I547" s="178">
        <v>0</v>
      </c>
      <c r="J547" s="109">
        <v>0</v>
      </c>
      <c r="K547" s="215">
        <v>0</v>
      </c>
      <c r="L547" s="174">
        <f t="shared" si="95"/>
        <v>0</v>
      </c>
      <c r="M547" s="254">
        <v>0</v>
      </c>
      <c r="N547" s="177">
        <v>0</v>
      </c>
      <c r="O547" s="256">
        <f t="shared" si="105"/>
        <v>0</v>
      </c>
      <c r="P547" s="257">
        <f t="shared" si="106"/>
        <v>0</v>
      </c>
      <c r="Q547" s="290">
        <v>0</v>
      </c>
      <c r="R547" s="323">
        <v>0</v>
      </c>
      <c r="S547" s="290">
        <v>0</v>
      </c>
      <c r="T547" s="178">
        <v>0</v>
      </c>
      <c r="U547" s="290"/>
      <c r="V547" s="177">
        <v>0</v>
      </c>
      <c r="W547" s="327">
        <f t="shared" si="103"/>
        <v>0</v>
      </c>
      <c r="X547" s="195">
        <f t="shared" si="104"/>
        <v>0</v>
      </c>
      <c r="Y547" s="289">
        <v>0</v>
      </c>
      <c r="Z547" s="322">
        <v>0</v>
      </c>
      <c r="AA547" s="289">
        <v>0</v>
      </c>
      <c r="AB547" s="109">
        <v>0</v>
      </c>
      <c r="AC547" s="302">
        <v>0</v>
      </c>
      <c r="AD547" s="322">
        <v>0</v>
      </c>
      <c r="AE547" s="195">
        <f t="shared" si="96"/>
        <v>0</v>
      </c>
    </row>
    <row r="548" spans="1:31" ht="15.75" thickBot="1" x14ac:dyDescent="0.3">
      <c r="A548" s="487"/>
      <c r="B548" s="516"/>
      <c r="C548" s="19" t="s">
        <v>9</v>
      </c>
      <c r="D548" s="111">
        <v>0</v>
      </c>
      <c r="E548" s="109">
        <v>0</v>
      </c>
      <c r="F548" s="109">
        <v>0</v>
      </c>
      <c r="G548" s="154">
        <f t="shared" si="94"/>
        <v>0</v>
      </c>
      <c r="H548" s="109">
        <v>0</v>
      </c>
      <c r="I548" s="178">
        <v>0</v>
      </c>
      <c r="J548" s="109">
        <v>0</v>
      </c>
      <c r="K548" s="215">
        <v>0</v>
      </c>
      <c r="L548" s="174">
        <f t="shared" si="95"/>
        <v>0</v>
      </c>
      <c r="M548" s="254">
        <v>0</v>
      </c>
      <c r="N548" s="177">
        <v>0</v>
      </c>
      <c r="O548" s="256">
        <f t="shared" si="105"/>
        <v>0</v>
      </c>
      <c r="P548" s="257">
        <f t="shared" si="106"/>
        <v>0</v>
      </c>
      <c r="Q548" s="290">
        <v>0</v>
      </c>
      <c r="R548" s="323">
        <v>0</v>
      </c>
      <c r="S548" s="290">
        <v>0</v>
      </c>
      <c r="T548" s="178">
        <v>0</v>
      </c>
      <c r="U548" s="290"/>
      <c r="V548" s="177">
        <v>0</v>
      </c>
      <c r="W548" s="327">
        <f t="shared" si="103"/>
        <v>0</v>
      </c>
      <c r="X548" s="195">
        <f t="shared" si="104"/>
        <v>0</v>
      </c>
      <c r="Y548" s="289">
        <v>0</v>
      </c>
      <c r="Z548" s="322">
        <v>0</v>
      </c>
      <c r="AA548" s="289">
        <v>0</v>
      </c>
      <c r="AB548" s="109">
        <v>0</v>
      </c>
      <c r="AC548" s="302">
        <v>0</v>
      </c>
      <c r="AD548" s="322">
        <v>0</v>
      </c>
      <c r="AE548" s="195">
        <f t="shared" si="96"/>
        <v>0</v>
      </c>
    </row>
    <row r="549" spans="1:31" x14ac:dyDescent="0.25">
      <c r="A549" s="487"/>
      <c r="B549" s="489" t="s">
        <v>331</v>
      </c>
      <c r="C549" s="17" t="s">
        <v>7</v>
      </c>
      <c r="D549" s="111">
        <v>0</v>
      </c>
      <c r="E549" s="109">
        <v>0</v>
      </c>
      <c r="F549" s="109">
        <v>0</v>
      </c>
      <c r="G549" s="154">
        <f t="shared" si="94"/>
        <v>0</v>
      </c>
      <c r="H549" s="109">
        <v>0</v>
      </c>
      <c r="I549" s="178">
        <v>0</v>
      </c>
      <c r="J549" s="109">
        <v>0</v>
      </c>
      <c r="K549" s="215">
        <v>0</v>
      </c>
      <c r="L549" s="174">
        <f t="shared" si="95"/>
        <v>0</v>
      </c>
      <c r="M549" s="254">
        <v>0</v>
      </c>
      <c r="N549" s="177">
        <v>0</v>
      </c>
      <c r="O549" s="256">
        <f t="shared" si="105"/>
        <v>0</v>
      </c>
      <c r="P549" s="257">
        <f t="shared" si="106"/>
        <v>0</v>
      </c>
      <c r="Q549" s="290">
        <v>0</v>
      </c>
      <c r="R549" s="323">
        <v>0</v>
      </c>
      <c r="S549" s="290">
        <v>0</v>
      </c>
      <c r="T549" s="178">
        <v>0</v>
      </c>
      <c r="U549" s="290">
        <v>0</v>
      </c>
      <c r="V549" s="177">
        <v>0</v>
      </c>
      <c r="W549" s="327">
        <f t="shared" si="103"/>
        <v>0</v>
      </c>
      <c r="X549" s="195">
        <f t="shared" si="104"/>
        <v>0</v>
      </c>
      <c r="Y549" s="289">
        <v>0</v>
      </c>
      <c r="Z549" s="322">
        <v>0</v>
      </c>
      <c r="AA549" s="289">
        <v>0</v>
      </c>
      <c r="AB549" s="109">
        <v>0</v>
      </c>
      <c r="AC549" s="302">
        <v>0</v>
      </c>
      <c r="AD549" s="322">
        <v>0</v>
      </c>
      <c r="AE549" s="195">
        <f t="shared" si="96"/>
        <v>0</v>
      </c>
    </row>
    <row r="550" spans="1:31" x14ac:dyDescent="0.25">
      <c r="A550" s="487"/>
      <c r="B550" s="516"/>
      <c r="C550" s="18" t="s">
        <v>8</v>
      </c>
      <c r="D550" s="111">
        <v>0</v>
      </c>
      <c r="E550" s="109">
        <v>0</v>
      </c>
      <c r="F550" s="109">
        <v>0</v>
      </c>
      <c r="G550" s="154">
        <f t="shared" si="94"/>
        <v>0</v>
      </c>
      <c r="H550" s="109">
        <v>0</v>
      </c>
      <c r="I550" s="178">
        <v>0</v>
      </c>
      <c r="J550" s="109">
        <v>0</v>
      </c>
      <c r="K550" s="215">
        <v>0</v>
      </c>
      <c r="L550" s="174">
        <f t="shared" si="95"/>
        <v>0</v>
      </c>
      <c r="M550" s="254">
        <v>0</v>
      </c>
      <c r="N550" s="177">
        <v>0</v>
      </c>
      <c r="O550" s="256">
        <f t="shared" si="105"/>
        <v>0</v>
      </c>
      <c r="P550" s="257">
        <f t="shared" si="106"/>
        <v>0</v>
      </c>
      <c r="Q550" s="290">
        <v>0</v>
      </c>
      <c r="R550" s="323">
        <v>0</v>
      </c>
      <c r="S550" s="290">
        <v>0</v>
      </c>
      <c r="T550" s="178">
        <v>0</v>
      </c>
      <c r="U550" s="290"/>
      <c r="V550" s="177">
        <v>0</v>
      </c>
      <c r="W550" s="327">
        <f t="shared" si="103"/>
        <v>0</v>
      </c>
      <c r="X550" s="195">
        <f t="shared" si="104"/>
        <v>0</v>
      </c>
      <c r="Y550" s="289">
        <v>0</v>
      </c>
      <c r="Z550" s="322">
        <v>0</v>
      </c>
      <c r="AA550" s="289">
        <v>0</v>
      </c>
      <c r="AB550" s="109">
        <v>0</v>
      </c>
      <c r="AC550" s="302">
        <v>0</v>
      </c>
      <c r="AD550" s="322">
        <v>0</v>
      </c>
      <c r="AE550" s="195">
        <f t="shared" si="96"/>
        <v>0</v>
      </c>
    </row>
    <row r="551" spans="1:31" ht="15.75" thickBot="1" x14ac:dyDescent="0.3">
      <c r="A551" s="487"/>
      <c r="B551" s="516"/>
      <c r="C551" s="19" t="s">
        <v>9</v>
      </c>
      <c r="D551" s="111">
        <v>0</v>
      </c>
      <c r="E551" s="109">
        <v>0</v>
      </c>
      <c r="F551" s="109">
        <v>0</v>
      </c>
      <c r="G551" s="154">
        <f t="shared" si="94"/>
        <v>0</v>
      </c>
      <c r="H551" s="109">
        <v>0</v>
      </c>
      <c r="I551" s="178">
        <v>0</v>
      </c>
      <c r="J551" s="109">
        <v>0</v>
      </c>
      <c r="K551" s="215">
        <v>0</v>
      </c>
      <c r="L551" s="174">
        <f t="shared" si="95"/>
        <v>0</v>
      </c>
      <c r="M551" s="254">
        <v>0</v>
      </c>
      <c r="N551" s="177">
        <v>0</v>
      </c>
      <c r="O551" s="256">
        <f t="shared" si="105"/>
        <v>0</v>
      </c>
      <c r="P551" s="257">
        <f t="shared" si="106"/>
        <v>0</v>
      </c>
      <c r="Q551" s="290">
        <v>0</v>
      </c>
      <c r="R551" s="323">
        <v>0</v>
      </c>
      <c r="S551" s="290">
        <v>0</v>
      </c>
      <c r="T551" s="178">
        <v>0</v>
      </c>
      <c r="U551" s="290"/>
      <c r="V551" s="177">
        <v>0</v>
      </c>
      <c r="W551" s="327">
        <f t="shared" si="103"/>
        <v>0</v>
      </c>
      <c r="X551" s="195">
        <f t="shared" si="104"/>
        <v>0</v>
      </c>
      <c r="Y551" s="289">
        <v>0</v>
      </c>
      <c r="Z551" s="322">
        <v>0</v>
      </c>
      <c r="AA551" s="289">
        <v>0</v>
      </c>
      <c r="AB551" s="109">
        <v>0</v>
      </c>
      <c r="AC551" s="302">
        <v>0</v>
      </c>
      <c r="AD551" s="322">
        <v>0</v>
      </c>
      <c r="AE551" s="195">
        <f t="shared" si="96"/>
        <v>0</v>
      </c>
    </row>
    <row r="552" spans="1:31" x14ac:dyDescent="0.25">
      <c r="A552" s="487"/>
      <c r="B552" s="489" t="s">
        <v>771</v>
      </c>
      <c r="C552" s="17" t="s">
        <v>7</v>
      </c>
      <c r="D552" s="111"/>
      <c r="E552" s="109"/>
      <c r="F552" s="109"/>
      <c r="G552" s="223"/>
      <c r="H552" s="109"/>
      <c r="I552" s="178"/>
      <c r="J552" s="109"/>
      <c r="K552" s="215"/>
      <c r="L552" s="227"/>
      <c r="M552" s="254">
        <v>0</v>
      </c>
      <c r="N552" s="177">
        <v>0</v>
      </c>
      <c r="O552" s="256">
        <f t="shared" si="105"/>
        <v>0</v>
      </c>
      <c r="P552" s="257">
        <f t="shared" si="106"/>
        <v>0</v>
      </c>
      <c r="Q552" s="290">
        <v>0</v>
      </c>
      <c r="R552" s="323">
        <v>0</v>
      </c>
      <c r="S552" s="290">
        <v>0</v>
      </c>
      <c r="T552" s="178">
        <v>0</v>
      </c>
      <c r="U552" s="289">
        <v>0</v>
      </c>
      <c r="V552" s="177">
        <v>0</v>
      </c>
      <c r="W552" s="327">
        <f t="shared" si="103"/>
        <v>0</v>
      </c>
      <c r="X552" s="195">
        <f t="shared" si="104"/>
        <v>0</v>
      </c>
      <c r="Y552" s="289">
        <v>0</v>
      </c>
      <c r="Z552" s="322">
        <v>0</v>
      </c>
      <c r="AA552" s="289">
        <v>0</v>
      </c>
      <c r="AB552" s="109">
        <v>0</v>
      </c>
      <c r="AC552" s="302">
        <v>0</v>
      </c>
      <c r="AD552" s="322">
        <v>0</v>
      </c>
      <c r="AE552" s="195">
        <f t="shared" si="96"/>
        <v>0</v>
      </c>
    </row>
    <row r="553" spans="1:31" x14ac:dyDescent="0.25">
      <c r="A553" s="487"/>
      <c r="B553" s="516"/>
      <c r="C553" s="18" t="s">
        <v>8</v>
      </c>
      <c r="D553" s="111"/>
      <c r="E553" s="109"/>
      <c r="F553" s="109"/>
      <c r="G553" s="223"/>
      <c r="H553" s="109"/>
      <c r="I553" s="178"/>
      <c r="J553" s="109"/>
      <c r="K553" s="215"/>
      <c r="L553" s="227"/>
      <c r="M553" s="254">
        <v>0</v>
      </c>
      <c r="N553" s="177">
        <v>0</v>
      </c>
      <c r="O553" s="256">
        <f t="shared" si="105"/>
        <v>0</v>
      </c>
      <c r="P553" s="257">
        <f t="shared" si="106"/>
        <v>0</v>
      </c>
      <c r="Q553" s="290">
        <v>0</v>
      </c>
      <c r="R553" s="323">
        <v>0</v>
      </c>
      <c r="S553" s="290">
        <v>0</v>
      </c>
      <c r="T553" s="178">
        <v>0</v>
      </c>
      <c r="U553" s="289"/>
      <c r="V553" s="177">
        <v>0</v>
      </c>
      <c r="W553" s="327">
        <f t="shared" si="103"/>
        <v>0</v>
      </c>
      <c r="X553" s="195">
        <f t="shared" si="104"/>
        <v>0</v>
      </c>
      <c r="Y553" s="289">
        <v>0</v>
      </c>
      <c r="Z553" s="322">
        <v>0</v>
      </c>
      <c r="AA553" s="289">
        <v>0</v>
      </c>
      <c r="AB553" s="109">
        <v>0</v>
      </c>
      <c r="AC553" s="302">
        <v>0</v>
      </c>
      <c r="AD553" s="322">
        <v>0</v>
      </c>
      <c r="AE553" s="195">
        <f t="shared" si="96"/>
        <v>0</v>
      </c>
    </row>
    <row r="554" spans="1:31" ht="15.75" thickBot="1" x14ac:dyDescent="0.3">
      <c r="A554" s="487"/>
      <c r="B554" s="516"/>
      <c r="C554" s="19" t="s">
        <v>9</v>
      </c>
      <c r="D554" s="111"/>
      <c r="E554" s="109"/>
      <c r="F554" s="109"/>
      <c r="G554" s="223"/>
      <c r="H554" s="109"/>
      <c r="I554" s="178"/>
      <c r="J554" s="109"/>
      <c r="K554" s="215"/>
      <c r="L554" s="227"/>
      <c r="M554" s="254">
        <v>0</v>
      </c>
      <c r="N554" s="177">
        <v>0</v>
      </c>
      <c r="O554" s="256">
        <f t="shared" si="105"/>
        <v>0</v>
      </c>
      <c r="P554" s="257">
        <f t="shared" si="106"/>
        <v>0</v>
      </c>
      <c r="Q554" s="290">
        <v>0</v>
      </c>
      <c r="R554" s="323">
        <v>0</v>
      </c>
      <c r="S554" s="290">
        <v>0</v>
      </c>
      <c r="T554" s="178">
        <v>0</v>
      </c>
      <c r="U554" s="289"/>
      <c r="V554" s="177">
        <v>0</v>
      </c>
      <c r="W554" s="327">
        <f t="shared" si="103"/>
        <v>0</v>
      </c>
      <c r="X554" s="195">
        <f t="shared" si="104"/>
        <v>0</v>
      </c>
      <c r="Y554" s="289">
        <v>0</v>
      </c>
      <c r="Z554" s="322">
        <v>0</v>
      </c>
      <c r="AA554" s="289">
        <v>0</v>
      </c>
      <c r="AB554" s="109">
        <v>0</v>
      </c>
      <c r="AC554" s="302">
        <v>0</v>
      </c>
      <c r="AD554" s="322">
        <v>0</v>
      </c>
      <c r="AE554" s="195">
        <f t="shared" si="96"/>
        <v>0</v>
      </c>
    </row>
    <row r="555" spans="1:31" x14ac:dyDescent="0.25">
      <c r="A555" s="487"/>
      <c r="B555" s="490" t="s">
        <v>332</v>
      </c>
      <c r="C555" s="490"/>
      <c r="D555" s="111">
        <v>0</v>
      </c>
      <c r="E555" s="109">
        <v>0</v>
      </c>
      <c r="F555" s="109">
        <v>0</v>
      </c>
      <c r="G555" s="154">
        <f t="shared" si="94"/>
        <v>0</v>
      </c>
      <c r="H555" s="109">
        <v>0</v>
      </c>
      <c r="I555" s="178">
        <v>0</v>
      </c>
      <c r="J555" s="109">
        <v>0</v>
      </c>
      <c r="K555" s="215">
        <v>0</v>
      </c>
      <c r="L555" s="174">
        <f t="shared" si="95"/>
        <v>0</v>
      </c>
      <c r="M555" s="254">
        <v>0</v>
      </c>
      <c r="N555" s="177">
        <v>0</v>
      </c>
      <c r="O555" s="256">
        <f t="shared" si="105"/>
        <v>0</v>
      </c>
      <c r="P555" s="257">
        <f t="shared" si="106"/>
        <v>0</v>
      </c>
      <c r="Q555" s="199">
        <v>0</v>
      </c>
      <c r="R555" s="323">
        <v>0</v>
      </c>
      <c r="S555" s="199">
        <v>0</v>
      </c>
      <c r="T555" s="178">
        <v>0</v>
      </c>
      <c r="U555" s="199">
        <v>0</v>
      </c>
      <c r="V555" s="177">
        <v>0</v>
      </c>
      <c r="W555" s="327">
        <f t="shared" si="103"/>
        <v>0</v>
      </c>
      <c r="X555" s="195">
        <f t="shared" si="104"/>
        <v>0</v>
      </c>
      <c r="Y555" s="199">
        <f t="shared" ref="Y555:Y557" si="107">Y552+Y549+Y546+Y543+Y540+Y537</f>
        <v>0</v>
      </c>
      <c r="Z555" s="322">
        <v>0</v>
      </c>
      <c r="AA555" s="199">
        <f t="shared" ref="AA555:AA557" si="108">AA552+AA549+AA546+AA543+AA540+AA537</f>
        <v>0</v>
      </c>
      <c r="AB555" s="109">
        <v>0</v>
      </c>
      <c r="AC555" s="199">
        <f t="shared" ref="AC555:AC557" si="109">AC552+AC549+AC546+AC543+AC540+AC537</f>
        <v>0</v>
      </c>
      <c r="AD555" s="322">
        <v>0</v>
      </c>
      <c r="AE555" s="195">
        <f t="shared" si="96"/>
        <v>0</v>
      </c>
    </row>
    <row r="556" spans="1:31" x14ac:dyDescent="0.25">
      <c r="A556" s="487"/>
      <c r="B556" s="491" t="s">
        <v>333</v>
      </c>
      <c r="C556" s="491"/>
      <c r="D556" s="111">
        <v>0</v>
      </c>
      <c r="E556" s="109">
        <v>0</v>
      </c>
      <c r="F556" s="109">
        <v>0</v>
      </c>
      <c r="G556" s="154">
        <f t="shared" si="94"/>
        <v>0</v>
      </c>
      <c r="H556" s="109">
        <v>0</v>
      </c>
      <c r="I556" s="178">
        <v>0</v>
      </c>
      <c r="J556" s="109">
        <v>0</v>
      </c>
      <c r="K556" s="215">
        <v>0</v>
      </c>
      <c r="L556" s="174">
        <f t="shared" si="95"/>
        <v>0</v>
      </c>
      <c r="M556" s="254">
        <v>0</v>
      </c>
      <c r="N556" s="177">
        <v>0</v>
      </c>
      <c r="O556" s="256">
        <f t="shared" si="105"/>
        <v>0</v>
      </c>
      <c r="P556" s="257">
        <f t="shared" si="106"/>
        <v>0</v>
      </c>
      <c r="Q556" s="199">
        <v>0</v>
      </c>
      <c r="R556" s="323">
        <v>0</v>
      </c>
      <c r="S556" s="199">
        <v>0</v>
      </c>
      <c r="T556" s="178">
        <v>0</v>
      </c>
      <c r="U556" s="199">
        <v>0</v>
      </c>
      <c r="V556" s="177">
        <v>0</v>
      </c>
      <c r="W556" s="327">
        <f t="shared" si="103"/>
        <v>0</v>
      </c>
      <c r="X556" s="195">
        <f t="shared" si="104"/>
        <v>0</v>
      </c>
      <c r="Y556" s="199">
        <f t="shared" si="107"/>
        <v>0</v>
      </c>
      <c r="Z556" s="322">
        <v>0</v>
      </c>
      <c r="AA556" s="199">
        <f t="shared" si="108"/>
        <v>0</v>
      </c>
      <c r="AB556" s="109">
        <v>0</v>
      </c>
      <c r="AC556" s="199">
        <f t="shared" si="109"/>
        <v>0</v>
      </c>
      <c r="AD556" s="322">
        <v>0</v>
      </c>
      <c r="AE556" s="195">
        <f t="shared" si="96"/>
        <v>0</v>
      </c>
    </row>
    <row r="557" spans="1:31" ht="15.75" thickBot="1" x14ac:dyDescent="0.3">
      <c r="A557" s="593"/>
      <c r="B557" s="492" t="s">
        <v>334</v>
      </c>
      <c r="C557" s="492"/>
      <c r="D557" s="111">
        <v>0</v>
      </c>
      <c r="E557" s="109">
        <v>0</v>
      </c>
      <c r="F557" s="109">
        <v>0</v>
      </c>
      <c r="G557" s="154">
        <f t="shared" si="94"/>
        <v>0</v>
      </c>
      <c r="H557" s="109">
        <v>0</v>
      </c>
      <c r="I557" s="178">
        <v>0</v>
      </c>
      <c r="J557" s="109">
        <v>0</v>
      </c>
      <c r="K557" s="215">
        <v>0</v>
      </c>
      <c r="L557" s="174">
        <f t="shared" si="95"/>
        <v>0</v>
      </c>
      <c r="M557" s="254">
        <v>0</v>
      </c>
      <c r="N557" s="177">
        <v>0</v>
      </c>
      <c r="O557" s="256">
        <f t="shared" si="105"/>
        <v>0</v>
      </c>
      <c r="P557" s="257">
        <f t="shared" si="106"/>
        <v>0</v>
      </c>
      <c r="Q557" s="199">
        <v>0</v>
      </c>
      <c r="R557" s="323">
        <v>0</v>
      </c>
      <c r="S557" s="199">
        <v>0</v>
      </c>
      <c r="T557" s="178">
        <v>0</v>
      </c>
      <c r="U557" s="199">
        <v>0</v>
      </c>
      <c r="V557" s="177">
        <v>0</v>
      </c>
      <c r="W557" s="327">
        <f t="shared" si="103"/>
        <v>0</v>
      </c>
      <c r="X557" s="195">
        <f t="shared" si="104"/>
        <v>0</v>
      </c>
      <c r="Y557" s="199">
        <f t="shared" si="107"/>
        <v>0</v>
      </c>
      <c r="Z557" s="322">
        <v>0</v>
      </c>
      <c r="AA557" s="199">
        <f t="shared" si="108"/>
        <v>0</v>
      </c>
      <c r="AB557" s="109">
        <v>0</v>
      </c>
      <c r="AC557" s="199">
        <f t="shared" si="109"/>
        <v>0</v>
      </c>
      <c r="AD557" s="322">
        <v>0</v>
      </c>
      <c r="AE557" s="195">
        <f t="shared" si="96"/>
        <v>0</v>
      </c>
    </row>
    <row r="558" spans="1:31" x14ac:dyDescent="0.25">
      <c r="A558" s="487" t="s">
        <v>335</v>
      </c>
      <c r="B558" s="532" t="s">
        <v>336</v>
      </c>
      <c r="C558" s="17" t="s">
        <v>7</v>
      </c>
      <c r="D558" s="111">
        <v>0</v>
      </c>
      <c r="E558" s="109">
        <v>0</v>
      </c>
      <c r="F558" s="109">
        <v>0</v>
      </c>
      <c r="G558" s="154">
        <f t="shared" si="94"/>
        <v>0</v>
      </c>
      <c r="H558" s="109">
        <v>0</v>
      </c>
      <c r="I558" s="178">
        <v>0</v>
      </c>
      <c r="J558" s="109">
        <v>0</v>
      </c>
      <c r="K558" s="215">
        <v>0</v>
      </c>
      <c r="L558" s="174">
        <f t="shared" si="95"/>
        <v>0</v>
      </c>
      <c r="M558" s="254">
        <v>0</v>
      </c>
      <c r="N558" s="177">
        <v>0</v>
      </c>
      <c r="O558" s="256">
        <f t="shared" si="105"/>
        <v>0</v>
      </c>
      <c r="P558" s="257">
        <f t="shared" si="106"/>
        <v>0</v>
      </c>
      <c r="Q558" s="289">
        <v>0</v>
      </c>
      <c r="R558" s="323">
        <v>0</v>
      </c>
      <c r="S558" s="289">
        <v>0</v>
      </c>
      <c r="T558" s="178">
        <v>0</v>
      </c>
      <c r="U558" s="289">
        <v>0</v>
      </c>
      <c r="V558" s="177">
        <v>0</v>
      </c>
      <c r="W558" s="327">
        <f t="shared" si="103"/>
        <v>0</v>
      </c>
      <c r="X558" s="195">
        <f t="shared" si="104"/>
        <v>0</v>
      </c>
      <c r="Y558" s="289">
        <v>0</v>
      </c>
      <c r="Z558" s="322">
        <v>0</v>
      </c>
      <c r="AA558" s="289">
        <v>0</v>
      </c>
      <c r="AB558" s="109">
        <v>0</v>
      </c>
      <c r="AC558" s="289">
        <v>0</v>
      </c>
      <c r="AD558" s="322">
        <v>0</v>
      </c>
      <c r="AE558" s="195">
        <f t="shared" si="96"/>
        <v>0</v>
      </c>
    </row>
    <row r="559" spans="1:31" x14ac:dyDescent="0.25">
      <c r="A559" s="589"/>
      <c r="B559" s="489"/>
      <c r="C559" s="29" t="s">
        <v>8</v>
      </c>
      <c r="D559" s="111">
        <v>0</v>
      </c>
      <c r="E559" s="109">
        <v>0</v>
      </c>
      <c r="F559" s="109">
        <v>0</v>
      </c>
      <c r="G559" s="154">
        <f t="shared" si="94"/>
        <v>0</v>
      </c>
      <c r="H559" s="109">
        <v>0</v>
      </c>
      <c r="I559" s="178">
        <v>0</v>
      </c>
      <c r="J559" s="109">
        <v>0</v>
      </c>
      <c r="K559" s="215">
        <v>0</v>
      </c>
      <c r="L559" s="174">
        <f t="shared" si="95"/>
        <v>0</v>
      </c>
      <c r="M559" s="254">
        <v>0</v>
      </c>
      <c r="N559" s="177">
        <v>0</v>
      </c>
      <c r="O559" s="256">
        <f t="shared" si="105"/>
        <v>0</v>
      </c>
      <c r="P559" s="257">
        <f t="shared" si="106"/>
        <v>0</v>
      </c>
      <c r="Q559" s="290">
        <v>0</v>
      </c>
      <c r="R559" s="323">
        <v>0</v>
      </c>
      <c r="S559" s="290">
        <v>0</v>
      </c>
      <c r="T559" s="178">
        <v>0</v>
      </c>
      <c r="U559" s="290"/>
      <c r="V559" s="177">
        <v>0</v>
      </c>
      <c r="W559" s="327">
        <f t="shared" si="103"/>
        <v>0</v>
      </c>
      <c r="X559" s="195">
        <f t="shared" si="104"/>
        <v>0</v>
      </c>
      <c r="Y559" s="290">
        <v>0</v>
      </c>
      <c r="Z559" s="322">
        <v>0</v>
      </c>
      <c r="AA559" s="290">
        <v>0</v>
      </c>
      <c r="AB559" s="109">
        <v>0</v>
      </c>
      <c r="AC559" s="290">
        <v>0</v>
      </c>
      <c r="AD559" s="322">
        <v>0</v>
      </c>
      <c r="AE559" s="195">
        <f t="shared" si="96"/>
        <v>0</v>
      </c>
    </row>
    <row r="560" spans="1:31" ht="15.75" thickBot="1" x14ac:dyDescent="0.3">
      <c r="A560" s="589"/>
      <c r="B560" s="533"/>
      <c r="C560" s="18" t="s">
        <v>9</v>
      </c>
      <c r="D560" s="111">
        <v>0</v>
      </c>
      <c r="E560" s="109">
        <v>0</v>
      </c>
      <c r="F560" s="109">
        <v>0</v>
      </c>
      <c r="G560" s="154">
        <f t="shared" si="94"/>
        <v>0</v>
      </c>
      <c r="H560" s="109">
        <v>0</v>
      </c>
      <c r="I560" s="178">
        <v>0</v>
      </c>
      <c r="J560" s="109">
        <v>0</v>
      </c>
      <c r="K560" s="215">
        <v>0</v>
      </c>
      <c r="L560" s="174">
        <f t="shared" si="95"/>
        <v>0</v>
      </c>
      <c r="M560" s="254">
        <v>0</v>
      </c>
      <c r="N560" s="177">
        <v>0</v>
      </c>
      <c r="O560" s="256">
        <f t="shared" si="105"/>
        <v>0</v>
      </c>
      <c r="P560" s="257">
        <f t="shared" si="106"/>
        <v>0</v>
      </c>
      <c r="Q560" s="302">
        <v>0</v>
      </c>
      <c r="R560" s="323">
        <v>0</v>
      </c>
      <c r="S560" s="302">
        <v>0</v>
      </c>
      <c r="T560" s="178">
        <v>0</v>
      </c>
      <c r="U560" s="302"/>
      <c r="V560" s="177">
        <v>0</v>
      </c>
      <c r="W560" s="327">
        <f t="shared" si="103"/>
        <v>0</v>
      </c>
      <c r="X560" s="195">
        <f t="shared" si="104"/>
        <v>0</v>
      </c>
      <c r="Y560" s="302">
        <v>0</v>
      </c>
      <c r="Z560" s="322">
        <v>0</v>
      </c>
      <c r="AA560" s="302">
        <v>0</v>
      </c>
      <c r="AB560" s="109">
        <v>0</v>
      </c>
      <c r="AC560" s="290">
        <v>0</v>
      </c>
      <c r="AD560" s="322">
        <v>0</v>
      </c>
      <c r="AE560" s="195">
        <f t="shared" si="96"/>
        <v>0</v>
      </c>
    </row>
    <row r="561" spans="1:31" x14ac:dyDescent="0.25">
      <c r="A561" s="589"/>
      <c r="B561" s="581" t="s">
        <v>944</v>
      </c>
      <c r="C561" s="17" t="s">
        <v>7</v>
      </c>
      <c r="D561" s="111"/>
      <c r="E561" s="109"/>
      <c r="F561" s="109"/>
      <c r="G561" s="441"/>
      <c r="H561" s="109"/>
      <c r="I561" s="178"/>
      <c r="J561" s="109"/>
      <c r="K561" s="215"/>
      <c r="L561" s="442"/>
      <c r="M561" s="254"/>
      <c r="N561" s="177"/>
      <c r="O561" s="256"/>
      <c r="P561" s="257"/>
      <c r="Q561" s="449"/>
      <c r="R561" s="323"/>
      <c r="S561" s="449"/>
      <c r="T561" s="178"/>
      <c r="U561" s="449"/>
      <c r="V561" s="177"/>
      <c r="W561" s="442"/>
      <c r="X561" s="195"/>
      <c r="Y561" s="449"/>
      <c r="Z561" s="322"/>
      <c r="AA561" s="449"/>
      <c r="AB561" s="109"/>
      <c r="AC561" s="290">
        <v>0</v>
      </c>
      <c r="AD561" s="322">
        <v>0</v>
      </c>
      <c r="AE561" s="195">
        <f t="shared" si="96"/>
        <v>0</v>
      </c>
    </row>
    <row r="562" spans="1:31" x14ac:dyDescent="0.25">
      <c r="A562" s="589"/>
      <c r="B562" s="565"/>
      <c r="C562" s="29" t="s">
        <v>8</v>
      </c>
      <c r="D562" s="111"/>
      <c r="E562" s="109"/>
      <c r="F562" s="109"/>
      <c r="G562" s="441"/>
      <c r="H562" s="109"/>
      <c r="I562" s="178"/>
      <c r="J562" s="109"/>
      <c r="K562" s="215"/>
      <c r="L562" s="442"/>
      <c r="M562" s="254"/>
      <c r="N562" s="177"/>
      <c r="O562" s="256"/>
      <c r="P562" s="257"/>
      <c r="Q562" s="449"/>
      <c r="R562" s="323"/>
      <c r="S562" s="449"/>
      <c r="T562" s="178"/>
      <c r="U562" s="449"/>
      <c r="V562" s="177"/>
      <c r="W562" s="442"/>
      <c r="X562" s="195"/>
      <c r="Y562" s="449"/>
      <c r="Z562" s="322"/>
      <c r="AA562" s="449"/>
      <c r="AB562" s="109"/>
      <c r="AC562" s="290">
        <v>0</v>
      </c>
      <c r="AD562" s="322">
        <v>0</v>
      </c>
      <c r="AE562" s="195">
        <f t="shared" si="96"/>
        <v>0</v>
      </c>
    </row>
    <row r="563" spans="1:31" x14ac:dyDescent="0.25">
      <c r="A563" s="589"/>
      <c r="B563" s="565"/>
      <c r="C563" s="18" t="s">
        <v>9</v>
      </c>
      <c r="D563" s="111"/>
      <c r="E563" s="109"/>
      <c r="F563" s="109"/>
      <c r="G563" s="441"/>
      <c r="H563" s="109"/>
      <c r="I563" s="178"/>
      <c r="J563" s="109"/>
      <c r="K563" s="215"/>
      <c r="L563" s="442"/>
      <c r="M563" s="254"/>
      <c r="N563" s="177"/>
      <c r="O563" s="256"/>
      <c r="P563" s="257"/>
      <c r="Q563" s="449"/>
      <c r="R563" s="323"/>
      <c r="S563" s="449"/>
      <c r="T563" s="178"/>
      <c r="U563" s="449"/>
      <c r="V563" s="177"/>
      <c r="W563" s="442"/>
      <c r="X563" s="195"/>
      <c r="Y563" s="449"/>
      <c r="Z563" s="322"/>
      <c r="AA563" s="449"/>
      <c r="AB563" s="109"/>
      <c r="AC563" s="290">
        <v>0</v>
      </c>
      <c r="AD563" s="322">
        <v>0</v>
      </c>
      <c r="AE563" s="195">
        <f t="shared" si="96"/>
        <v>0</v>
      </c>
    </row>
    <row r="564" spans="1:31" x14ac:dyDescent="0.25">
      <c r="A564" s="589"/>
      <c r="B564" s="490" t="s">
        <v>337</v>
      </c>
      <c r="C564" s="490"/>
      <c r="D564" s="111">
        <v>0</v>
      </c>
      <c r="E564" s="109">
        <v>0</v>
      </c>
      <c r="F564" s="109">
        <v>0</v>
      </c>
      <c r="G564" s="154">
        <f t="shared" si="94"/>
        <v>0</v>
      </c>
      <c r="H564" s="109">
        <v>0</v>
      </c>
      <c r="I564" s="178">
        <v>0</v>
      </c>
      <c r="J564" s="109">
        <v>0</v>
      </c>
      <c r="K564" s="215">
        <v>0</v>
      </c>
      <c r="L564" s="174">
        <f t="shared" si="95"/>
        <v>0</v>
      </c>
      <c r="M564" s="254">
        <v>0</v>
      </c>
      <c r="N564" s="177">
        <v>0</v>
      </c>
      <c r="O564" s="256">
        <f t="shared" si="105"/>
        <v>0</v>
      </c>
      <c r="P564" s="257">
        <f t="shared" si="106"/>
        <v>0</v>
      </c>
      <c r="Q564" s="199">
        <v>0</v>
      </c>
      <c r="R564" s="323">
        <v>0</v>
      </c>
      <c r="S564" s="199">
        <v>0</v>
      </c>
      <c r="T564" s="178">
        <v>0</v>
      </c>
      <c r="U564" s="199">
        <v>0</v>
      </c>
      <c r="V564" s="177">
        <v>0</v>
      </c>
      <c r="W564" s="327">
        <f t="shared" si="103"/>
        <v>0</v>
      </c>
      <c r="X564" s="195">
        <f t="shared" si="104"/>
        <v>0</v>
      </c>
      <c r="Y564" s="199">
        <f>Y558</f>
        <v>0</v>
      </c>
      <c r="Z564" s="322">
        <v>0</v>
      </c>
      <c r="AA564" s="199">
        <f>AA558</f>
        <v>0</v>
      </c>
      <c r="AB564" s="109">
        <v>0</v>
      </c>
      <c r="AC564" s="199">
        <f>AC558+AC561</f>
        <v>0</v>
      </c>
      <c r="AD564" s="322">
        <v>0</v>
      </c>
      <c r="AE564" s="195">
        <f t="shared" si="96"/>
        <v>0</v>
      </c>
    </row>
    <row r="565" spans="1:31" x14ac:dyDescent="0.25">
      <c r="A565" s="589"/>
      <c r="B565" s="491" t="s">
        <v>338</v>
      </c>
      <c r="C565" s="491"/>
      <c r="D565" s="111">
        <v>0</v>
      </c>
      <c r="E565" s="109">
        <v>0</v>
      </c>
      <c r="F565" s="109">
        <v>0</v>
      </c>
      <c r="G565" s="154">
        <f t="shared" si="94"/>
        <v>0</v>
      </c>
      <c r="H565" s="109">
        <v>0</v>
      </c>
      <c r="I565" s="178">
        <v>0</v>
      </c>
      <c r="J565" s="109">
        <v>0</v>
      </c>
      <c r="K565" s="215">
        <v>0</v>
      </c>
      <c r="L565" s="174">
        <f t="shared" si="95"/>
        <v>0</v>
      </c>
      <c r="M565" s="254">
        <v>0</v>
      </c>
      <c r="N565" s="177">
        <v>0</v>
      </c>
      <c r="O565" s="256">
        <f t="shared" si="105"/>
        <v>0</v>
      </c>
      <c r="P565" s="257">
        <f t="shared" si="106"/>
        <v>0</v>
      </c>
      <c r="Q565" s="199">
        <v>0</v>
      </c>
      <c r="R565" s="323">
        <v>0</v>
      </c>
      <c r="S565" s="199">
        <v>0</v>
      </c>
      <c r="T565" s="178">
        <v>0</v>
      </c>
      <c r="U565" s="199">
        <v>0</v>
      </c>
      <c r="V565" s="177">
        <v>0</v>
      </c>
      <c r="W565" s="327">
        <f t="shared" si="103"/>
        <v>0</v>
      </c>
      <c r="X565" s="195">
        <f t="shared" si="104"/>
        <v>0</v>
      </c>
      <c r="Y565" s="199">
        <f>Y559</f>
        <v>0</v>
      </c>
      <c r="Z565" s="322">
        <v>0</v>
      </c>
      <c r="AA565" s="199">
        <f>AA559</f>
        <v>0</v>
      </c>
      <c r="AB565" s="109">
        <v>0</v>
      </c>
      <c r="AC565" s="199">
        <f>AC559+AC562</f>
        <v>0</v>
      </c>
      <c r="AD565" s="322">
        <v>0</v>
      </c>
      <c r="AE565" s="195">
        <f t="shared" si="96"/>
        <v>0</v>
      </c>
    </row>
    <row r="566" spans="1:31" ht="15.75" thickBot="1" x14ac:dyDescent="0.3">
      <c r="A566" s="589"/>
      <c r="B566" s="492" t="s">
        <v>339</v>
      </c>
      <c r="C566" s="492"/>
      <c r="D566" s="111">
        <v>0</v>
      </c>
      <c r="E566" s="109">
        <v>0</v>
      </c>
      <c r="F566" s="109">
        <v>0</v>
      </c>
      <c r="G566" s="154">
        <f t="shared" si="94"/>
        <v>0</v>
      </c>
      <c r="H566" s="109">
        <v>0</v>
      </c>
      <c r="I566" s="178">
        <v>0</v>
      </c>
      <c r="J566" s="109">
        <v>0</v>
      </c>
      <c r="K566" s="215">
        <v>0</v>
      </c>
      <c r="L566" s="174">
        <f t="shared" si="95"/>
        <v>0</v>
      </c>
      <c r="M566" s="254">
        <v>0</v>
      </c>
      <c r="N566" s="177">
        <v>0</v>
      </c>
      <c r="O566" s="256">
        <f t="shared" si="105"/>
        <v>0</v>
      </c>
      <c r="P566" s="257">
        <f t="shared" si="106"/>
        <v>0</v>
      </c>
      <c r="Q566" s="199">
        <v>0</v>
      </c>
      <c r="R566" s="323">
        <v>0</v>
      </c>
      <c r="S566" s="199">
        <v>0</v>
      </c>
      <c r="T566" s="178">
        <v>0</v>
      </c>
      <c r="U566" s="199">
        <v>0</v>
      </c>
      <c r="V566" s="177">
        <v>0</v>
      </c>
      <c r="W566" s="327">
        <f t="shared" si="103"/>
        <v>0</v>
      </c>
      <c r="X566" s="195">
        <f t="shared" si="104"/>
        <v>0</v>
      </c>
      <c r="Y566" s="199">
        <f>Y560</f>
        <v>0</v>
      </c>
      <c r="Z566" s="322">
        <v>0</v>
      </c>
      <c r="AA566" s="199">
        <f>AA560</f>
        <v>0</v>
      </c>
      <c r="AB566" s="109">
        <v>0</v>
      </c>
      <c r="AC566" s="199">
        <f>AC560+AC563</f>
        <v>0</v>
      </c>
      <c r="AD566" s="322">
        <v>0</v>
      </c>
      <c r="AE566" s="195">
        <f t="shared" si="96"/>
        <v>0</v>
      </c>
    </row>
    <row r="567" spans="1:31" x14ac:dyDescent="0.25">
      <c r="A567" s="487" t="s">
        <v>340</v>
      </c>
      <c r="B567" s="532" t="s">
        <v>341</v>
      </c>
      <c r="C567" s="17" t="s">
        <v>7</v>
      </c>
      <c r="D567" s="111">
        <v>0</v>
      </c>
      <c r="E567" s="109">
        <v>0</v>
      </c>
      <c r="F567" s="109">
        <v>0</v>
      </c>
      <c r="G567" s="154">
        <f t="shared" si="94"/>
        <v>0</v>
      </c>
      <c r="H567" s="109">
        <v>0</v>
      </c>
      <c r="I567" s="178">
        <v>0</v>
      </c>
      <c r="J567" s="109">
        <v>0</v>
      </c>
      <c r="K567" s="215">
        <v>0</v>
      </c>
      <c r="L567" s="174">
        <f t="shared" si="95"/>
        <v>0</v>
      </c>
      <c r="M567" s="254">
        <v>0</v>
      </c>
      <c r="N567" s="177">
        <v>0</v>
      </c>
      <c r="O567" s="256">
        <f t="shared" si="105"/>
        <v>0</v>
      </c>
      <c r="P567" s="257">
        <f t="shared" si="106"/>
        <v>0</v>
      </c>
      <c r="Q567" s="289">
        <v>0</v>
      </c>
      <c r="R567" s="323">
        <v>0</v>
      </c>
      <c r="S567" s="289">
        <v>0</v>
      </c>
      <c r="T567" s="178">
        <v>0</v>
      </c>
      <c r="U567" s="289">
        <v>0</v>
      </c>
      <c r="V567" s="177">
        <v>0</v>
      </c>
      <c r="W567" s="327">
        <f t="shared" si="103"/>
        <v>0</v>
      </c>
      <c r="X567" s="195">
        <f t="shared" si="104"/>
        <v>0</v>
      </c>
      <c r="Y567" s="289">
        <v>0</v>
      </c>
      <c r="Z567" s="322">
        <v>0</v>
      </c>
      <c r="AA567" s="289">
        <v>0</v>
      </c>
      <c r="AB567" s="109">
        <v>0</v>
      </c>
      <c r="AC567" s="289">
        <v>0</v>
      </c>
      <c r="AD567" s="322">
        <v>0</v>
      </c>
      <c r="AE567" s="195">
        <f t="shared" si="96"/>
        <v>0</v>
      </c>
    </row>
    <row r="568" spans="1:31" x14ac:dyDescent="0.25">
      <c r="A568" s="589"/>
      <c r="B568" s="489"/>
      <c r="C568" s="29" t="s">
        <v>8</v>
      </c>
      <c r="D568" s="111">
        <v>0</v>
      </c>
      <c r="E568" s="109">
        <v>0</v>
      </c>
      <c r="F568" s="109">
        <v>0</v>
      </c>
      <c r="G568" s="154">
        <f t="shared" si="94"/>
        <v>0</v>
      </c>
      <c r="H568" s="109">
        <v>0</v>
      </c>
      <c r="I568" s="178">
        <v>0</v>
      </c>
      <c r="J568" s="109">
        <v>0</v>
      </c>
      <c r="K568" s="215">
        <v>0</v>
      </c>
      <c r="L568" s="174">
        <f t="shared" si="95"/>
        <v>0</v>
      </c>
      <c r="M568" s="254">
        <v>0</v>
      </c>
      <c r="N568" s="177">
        <v>0</v>
      </c>
      <c r="O568" s="256">
        <f t="shared" si="105"/>
        <v>0</v>
      </c>
      <c r="P568" s="257">
        <f t="shared" si="106"/>
        <v>0</v>
      </c>
      <c r="Q568" s="290">
        <v>0</v>
      </c>
      <c r="R568" s="323">
        <v>0</v>
      </c>
      <c r="S568" s="290">
        <v>0</v>
      </c>
      <c r="T568" s="178">
        <v>0</v>
      </c>
      <c r="U568" s="290"/>
      <c r="V568" s="177">
        <v>0</v>
      </c>
      <c r="W568" s="327">
        <f t="shared" si="103"/>
        <v>0</v>
      </c>
      <c r="X568" s="195">
        <f t="shared" si="104"/>
        <v>0</v>
      </c>
      <c r="Y568" s="289">
        <v>0</v>
      </c>
      <c r="Z568" s="322">
        <v>0</v>
      </c>
      <c r="AA568" s="289">
        <v>0</v>
      </c>
      <c r="AB568" s="109">
        <v>0</v>
      </c>
      <c r="AC568" s="289">
        <v>0</v>
      </c>
      <c r="AD568" s="322">
        <v>0</v>
      </c>
      <c r="AE568" s="195">
        <f t="shared" si="96"/>
        <v>0</v>
      </c>
    </row>
    <row r="569" spans="1:31" ht="15.75" thickBot="1" x14ac:dyDescent="0.3">
      <c r="A569" s="589"/>
      <c r="B569" s="533"/>
      <c r="C569" s="29" t="s">
        <v>9</v>
      </c>
      <c r="D569" s="111">
        <v>0</v>
      </c>
      <c r="E569" s="109">
        <v>0</v>
      </c>
      <c r="F569" s="109">
        <v>0</v>
      </c>
      <c r="G569" s="154">
        <f t="shared" si="94"/>
        <v>0</v>
      </c>
      <c r="H569" s="109">
        <v>0</v>
      </c>
      <c r="I569" s="178">
        <v>0</v>
      </c>
      <c r="J569" s="109">
        <v>0</v>
      </c>
      <c r="K569" s="215">
        <v>0</v>
      </c>
      <c r="L569" s="174">
        <f t="shared" si="95"/>
        <v>0</v>
      </c>
      <c r="M569" s="254">
        <v>0</v>
      </c>
      <c r="N569" s="177">
        <v>0</v>
      </c>
      <c r="O569" s="256">
        <f t="shared" si="105"/>
        <v>0</v>
      </c>
      <c r="P569" s="257">
        <f t="shared" si="106"/>
        <v>0</v>
      </c>
      <c r="Q569" s="302">
        <v>0</v>
      </c>
      <c r="R569" s="323">
        <v>0</v>
      </c>
      <c r="S569" s="302">
        <v>0</v>
      </c>
      <c r="T569" s="178">
        <v>0</v>
      </c>
      <c r="U569" s="302"/>
      <c r="V569" s="177">
        <v>0</v>
      </c>
      <c r="W569" s="327">
        <f t="shared" si="103"/>
        <v>0</v>
      </c>
      <c r="X569" s="195">
        <f t="shared" si="104"/>
        <v>0</v>
      </c>
      <c r="Y569" s="289">
        <v>0</v>
      </c>
      <c r="Z569" s="322">
        <v>0</v>
      </c>
      <c r="AA569" s="289">
        <v>0</v>
      </c>
      <c r="AB569" s="109">
        <v>0</v>
      </c>
      <c r="AC569" s="289">
        <v>0</v>
      </c>
      <c r="AD569" s="322">
        <v>0</v>
      </c>
      <c r="AE569" s="195">
        <f t="shared" si="96"/>
        <v>0</v>
      </c>
    </row>
    <row r="570" spans="1:31" x14ac:dyDescent="0.25">
      <c r="A570" s="589"/>
      <c r="B570" s="581" t="s">
        <v>342</v>
      </c>
      <c r="C570" s="17" t="s">
        <v>7</v>
      </c>
      <c r="D570" s="111">
        <v>0</v>
      </c>
      <c r="E570" s="109">
        <v>0</v>
      </c>
      <c r="F570" s="109">
        <v>0</v>
      </c>
      <c r="G570" s="154">
        <f t="shared" si="94"/>
        <v>0</v>
      </c>
      <c r="H570" s="109">
        <v>0</v>
      </c>
      <c r="I570" s="178">
        <v>0</v>
      </c>
      <c r="J570" s="109">
        <v>0</v>
      </c>
      <c r="K570" s="215">
        <v>0</v>
      </c>
      <c r="L570" s="174">
        <f t="shared" si="95"/>
        <v>0</v>
      </c>
      <c r="M570" s="254">
        <v>0</v>
      </c>
      <c r="N570" s="177">
        <v>0</v>
      </c>
      <c r="O570" s="256">
        <f t="shared" si="105"/>
        <v>0</v>
      </c>
      <c r="P570" s="257">
        <f t="shared" si="106"/>
        <v>0</v>
      </c>
      <c r="Q570" s="290">
        <v>0</v>
      </c>
      <c r="R570" s="323">
        <v>0</v>
      </c>
      <c r="S570" s="290">
        <v>0</v>
      </c>
      <c r="T570" s="178">
        <v>0</v>
      </c>
      <c r="U570" s="290">
        <v>0</v>
      </c>
      <c r="V570" s="177">
        <v>0</v>
      </c>
      <c r="W570" s="327">
        <f t="shared" si="103"/>
        <v>0</v>
      </c>
      <c r="X570" s="195">
        <f t="shared" si="104"/>
        <v>0</v>
      </c>
      <c r="Y570" s="289">
        <v>0</v>
      </c>
      <c r="Z570" s="322">
        <v>0</v>
      </c>
      <c r="AA570" s="289">
        <v>0</v>
      </c>
      <c r="AB570" s="109">
        <v>0</v>
      </c>
      <c r="AC570" s="289">
        <v>0</v>
      </c>
      <c r="AD570" s="322">
        <v>0</v>
      </c>
      <c r="AE570" s="195">
        <f t="shared" si="96"/>
        <v>0</v>
      </c>
    </row>
    <row r="571" spans="1:31" x14ac:dyDescent="0.25">
      <c r="A571" s="589"/>
      <c r="B571" s="529"/>
      <c r="C571" s="29" t="s">
        <v>8</v>
      </c>
      <c r="D571" s="111">
        <v>0</v>
      </c>
      <c r="E571" s="109">
        <v>0</v>
      </c>
      <c r="F571" s="109">
        <v>0</v>
      </c>
      <c r="G571" s="154">
        <f t="shared" si="94"/>
        <v>0</v>
      </c>
      <c r="H571" s="109">
        <v>0</v>
      </c>
      <c r="I571" s="178">
        <v>0</v>
      </c>
      <c r="J571" s="109">
        <v>0</v>
      </c>
      <c r="K571" s="215">
        <v>0</v>
      </c>
      <c r="L571" s="174">
        <f t="shared" si="95"/>
        <v>0</v>
      </c>
      <c r="M571" s="254">
        <v>0</v>
      </c>
      <c r="N571" s="177">
        <v>0</v>
      </c>
      <c r="O571" s="256">
        <f t="shared" si="105"/>
        <v>0</v>
      </c>
      <c r="P571" s="257">
        <f t="shared" si="106"/>
        <v>0</v>
      </c>
      <c r="Q571" s="290">
        <v>0</v>
      </c>
      <c r="R571" s="323">
        <v>0</v>
      </c>
      <c r="S571" s="290">
        <v>0</v>
      </c>
      <c r="T571" s="178">
        <v>0</v>
      </c>
      <c r="U571" s="290"/>
      <c r="V571" s="177">
        <v>0</v>
      </c>
      <c r="W571" s="327">
        <f t="shared" si="103"/>
        <v>0</v>
      </c>
      <c r="X571" s="195">
        <f t="shared" si="104"/>
        <v>0</v>
      </c>
      <c r="Y571" s="289">
        <v>0</v>
      </c>
      <c r="Z571" s="322">
        <v>0</v>
      </c>
      <c r="AA571" s="289">
        <v>0</v>
      </c>
      <c r="AB571" s="109">
        <v>0</v>
      </c>
      <c r="AC571" s="289">
        <v>0</v>
      </c>
      <c r="AD571" s="322">
        <v>0</v>
      </c>
      <c r="AE571" s="195">
        <f t="shared" si="96"/>
        <v>0</v>
      </c>
    </row>
    <row r="572" spans="1:31" ht="15.75" thickBot="1" x14ac:dyDescent="0.3">
      <c r="A572" s="589"/>
      <c r="B572" s="530"/>
      <c r="C572" s="29" t="s">
        <v>9</v>
      </c>
      <c r="D572" s="111">
        <v>0</v>
      </c>
      <c r="E572" s="109">
        <v>0</v>
      </c>
      <c r="F572" s="109">
        <v>0</v>
      </c>
      <c r="G572" s="154">
        <f t="shared" si="94"/>
        <v>0</v>
      </c>
      <c r="H572" s="109">
        <v>0</v>
      </c>
      <c r="I572" s="178">
        <v>0</v>
      </c>
      <c r="J572" s="109">
        <v>0</v>
      </c>
      <c r="K572" s="215">
        <v>0</v>
      </c>
      <c r="L572" s="174">
        <f t="shared" si="95"/>
        <v>0</v>
      </c>
      <c r="M572" s="254">
        <v>0</v>
      </c>
      <c r="N572" s="177">
        <v>0</v>
      </c>
      <c r="O572" s="256">
        <f t="shared" si="105"/>
        <v>0</v>
      </c>
      <c r="P572" s="257">
        <f t="shared" si="106"/>
        <v>0</v>
      </c>
      <c r="Q572" s="290">
        <v>0</v>
      </c>
      <c r="R572" s="323">
        <v>0</v>
      </c>
      <c r="S572" s="290">
        <v>0</v>
      </c>
      <c r="T572" s="178">
        <v>0</v>
      </c>
      <c r="U572" s="290"/>
      <c r="V572" s="177">
        <v>0</v>
      </c>
      <c r="W572" s="327">
        <f t="shared" si="103"/>
        <v>0</v>
      </c>
      <c r="X572" s="195">
        <f t="shared" si="104"/>
        <v>0</v>
      </c>
      <c r="Y572" s="289">
        <v>0</v>
      </c>
      <c r="Z572" s="322">
        <v>0</v>
      </c>
      <c r="AA572" s="289">
        <v>0</v>
      </c>
      <c r="AB572" s="109">
        <v>0</v>
      </c>
      <c r="AC572" s="289">
        <v>0</v>
      </c>
      <c r="AD572" s="322">
        <v>0</v>
      </c>
      <c r="AE572" s="195">
        <f t="shared" si="96"/>
        <v>0</v>
      </c>
    </row>
    <row r="573" spans="1:31" x14ac:dyDescent="0.25">
      <c r="A573" s="589"/>
      <c r="B573" s="581" t="s">
        <v>343</v>
      </c>
      <c r="C573" s="17" t="s">
        <v>7</v>
      </c>
      <c r="D573" s="111">
        <v>0</v>
      </c>
      <c r="E573" s="109">
        <v>0</v>
      </c>
      <c r="F573" s="109">
        <v>0</v>
      </c>
      <c r="G573" s="154">
        <f t="shared" si="94"/>
        <v>0</v>
      </c>
      <c r="H573" s="109">
        <v>0</v>
      </c>
      <c r="I573" s="178">
        <v>0</v>
      </c>
      <c r="J573" s="109">
        <v>0</v>
      </c>
      <c r="K573" s="215">
        <v>0</v>
      </c>
      <c r="L573" s="174">
        <f t="shared" si="95"/>
        <v>0</v>
      </c>
      <c r="M573" s="254">
        <v>0</v>
      </c>
      <c r="N573" s="177">
        <v>0</v>
      </c>
      <c r="O573" s="256">
        <f t="shared" si="105"/>
        <v>0</v>
      </c>
      <c r="P573" s="257">
        <f t="shared" si="106"/>
        <v>0</v>
      </c>
      <c r="Q573" s="289">
        <v>0</v>
      </c>
      <c r="R573" s="323">
        <v>0</v>
      </c>
      <c r="S573" s="289">
        <v>0</v>
      </c>
      <c r="T573" s="178">
        <v>0</v>
      </c>
      <c r="U573" s="289">
        <v>0</v>
      </c>
      <c r="V573" s="177">
        <v>0</v>
      </c>
      <c r="W573" s="327">
        <f t="shared" si="103"/>
        <v>0</v>
      </c>
      <c r="X573" s="195">
        <f t="shared" si="104"/>
        <v>0</v>
      </c>
      <c r="Y573" s="289">
        <v>0</v>
      </c>
      <c r="Z573" s="322">
        <v>0</v>
      </c>
      <c r="AA573" s="289">
        <v>0</v>
      </c>
      <c r="AB573" s="109">
        <v>0</v>
      </c>
      <c r="AC573" s="289">
        <v>0</v>
      </c>
      <c r="AD573" s="322">
        <v>0</v>
      </c>
      <c r="AE573" s="195">
        <f t="shared" si="96"/>
        <v>0</v>
      </c>
    </row>
    <row r="574" spans="1:31" x14ac:dyDescent="0.25">
      <c r="A574" s="589"/>
      <c r="B574" s="529"/>
      <c r="C574" s="29" t="s">
        <v>8</v>
      </c>
      <c r="D574" s="111">
        <v>0</v>
      </c>
      <c r="E574" s="109">
        <v>0</v>
      </c>
      <c r="F574" s="109">
        <v>0</v>
      </c>
      <c r="G574" s="154">
        <f t="shared" si="94"/>
        <v>0</v>
      </c>
      <c r="H574" s="109">
        <v>0</v>
      </c>
      <c r="I574" s="178">
        <v>0</v>
      </c>
      <c r="J574" s="109">
        <v>0</v>
      </c>
      <c r="K574" s="215">
        <v>0</v>
      </c>
      <c r="L574" s="174">
        <f t="shared" si="95"/>
        <v>0</v>
      </c>
      <c r="M574" s="254">
        <v>0</v>
      </c>
      <c r="N574" s="177">
        <v>0</v>
      </c>
      <c r="O574" s="256">
        <f t="shared" si="105"/>
        <v>0</v>
      </c>
      <c r="P574" s="257">
        <f t="shared" si="106"/>
        <v>0</v>
      </c>
      <c r="Q574" s="289">
        <v>0</v>
      </c>
      <c r="R574" s="323">
        <v>0</v>
      </c>
      <c r="S574" s="289">
        <v>0</v>
      </c>
      <c r="T574" s="178">
        <v>0</v>
      </c>
      <c r="U574" s="289"/>
      <c r="V574" s="177">
        <v>0</v>
      </c>
      <c r="W574" s="327">
        <f t="shared" si="103"/>
        <v>0</v>
      </c>
      <c r="X574" s="195">
        <f t="shared" si="104"/>
        <v>0</v>
      </c>
      <c r="Y574" s="289">
        <v>0</v>
      </c>
      <c r="Z574" s="322">
        <v>0</v>
      </c>
      <c r="AA574" s="289">
        <v>0</v>
      </c>
      <c r="AB574" s="109">
        <v>0</v>
      </c>
      <c r="AC574" s="289">
        <v>0</v>
      </c>
      <c r="AD574" s="322">
        <v>0</v>
      </c>
      <c r="AE574" s="195">
        <f t="shared" si="96"/>
        <v>0</v>
      </c>
    </row>
    <row r="575" spans="1:31" ht="15.75" thickBot="1" x14ac:dyDescent="0.3">
      <c r="A575" s="589"/>
      <c r="B575" s="530"/>
      <c r="C575" s="29" t="s">
        <v>9</v>
      </c>
      <c r="D575" s="111">
        <v>0</v>
      </c>
      <c r="E575" s="109">
        <v>0</v>
      </c>
      <c r="F575" s="109">
        <v>0</v>
      </c>
      <c r="G575" s="154">
        <f t="shared" si="94"/>
        <v>0</v>
      </c>
      <c r="H575" s="109">
        <v>0</v>
      </c>
      <c r="I575" s="178">
        <v>0</v>
      </c>
      <c r="J575" s="109">
        <v>0</v>
      </c>
      <c r="K575" s="215">
        <v>0</v>
      </c>
      <c r="L575" s="174">
        <f t="shared" si="95"/>
        <v>0</v>
      </c>
      <c r="M575" s="254">
        <v>0</v>
      </c>
      <c r="N575" s="177">
        <v>0</v>
      </c>
      <c r="O575" s="256">
        <f t="shared" si="105"/>
        <v>0</v>
      </c>
      <c r="P575" s="257">
        <f t="shared" si="106"/>
        <v>0</v>
      </c>
      <c r="Q575" s="289">
        <v>0</v>
      </c>
      <c r="R575" s="323">
        <v>0</v>
      </c>
      <c r="S575" s="289">
        <v>0</v>
      </c>
      <c r="T575" s="178">
        <v>0</v>
      </c>
      <c r="U575" s="289"/>
      <c r="V575" s="177">
        <v>0</v>
      </c>
      <c r="W575" s="327">
        <f t="shared" si="103"/>
        <v>0</v>
      </c>
      <c r="X575" s="195">
        <f t="shared" si="104"/>
        <v>0</v>
      </c>
      <c r="Y575" s="289">
        <v>0</v>
      </c>
      <c r="Z575" s="322">
        <v>0</v>
      </c>
      <c r="AA575" s="289">
        <v>0</v>
      </c>
      <c r="AB575" s="109">
        <v>0</v>
      </c>
      <c r="AC575" s="289">
        <v>0</v>
      </c>
      <c r="AD575" s="322">
        <v>0</v>
      </c>
      <c r="AE575" s="195">
        <f t="shared" si="96"/>
        <v>0</v>
      </c>
    </row>
    <row r="576" spans="1:31" x14ac:dyDescent="0.25">
      <c r="A576" s="589"/>
      <c r="B576" s="581" t="s">
        <v>344</v>
      </c>
      <c r="C576" s="17" t="s">
        <v>7</v>
      </c>
      <c r="D576" s="111">
        <v>0</v>
      </c>
      <c r="E576" s="109">
        <v>0</v>
      </c>
      <c r="F576" s="109">
        <v>0</v>
      </c>
      <c r="G576" s="154">
        <f t="shared" si="94"/>
        <v>0</v>
      </c>
      <c r="H576" s="109">
        <v>0</v>
      </c>
      <c r="I576" s="178">
        <v>0</v>
      </c>
      <c r="J576" s="109">
        <v>0</v>
      </c>
      <c r="K576" s="215">
        <v>0</v>
      </c>
      <c r="L576" s="174">
        <f t="shared" si="95"/>
        <v>0</v>
      </c>
      <c r="M576" s="254">
        <v>0</v>
      </c>
      <c r="N576" s="177">
        <v>0</v>
      </c>
      <c r="O576" s="256">
        <f t="shared" si="105"/>
        <v>0</v>
      </c>
      <c r="P576" s="257">
        <f t="shared" si="106"/>
        <v>0</v>
      </c>
      <c r="Q576" s="289">
        <v>0</v>
      </c>
      <c r="R576" s="323">
        <v>0</v>
      </c>
      <c r="S576" s="289">
        <v>0</v>
      </c>
      <c r="T576" s="178">
        <v>0</v>
      </c>
      <c r="U576" s="289">
        <v>0</v>
      </c>
      <c r="V576" s="177">
        <v>0</v>
      </c>
      <c r="W576" s="327">
        <f t="shared" si="103"/>
        <v>0</v>
      </c>
      <c r="X576" s="195">
        <f t="shared" si="104"/>
        <v>0</v>
      </c>
      <c r="Y576" s="289">
        <v>0</v>
      </c>
      <c r="Z576" s="322">
        <v>0</v>
      </c>
      <c r="AA576" s="289">
        <v>0</v>
      </c>
      <c r="AB576" s="109">
        <v>0</v>
      </c>
      <c r="AC576" s="289">
        <v>0</v>
      </c>
      <c r="AD576" s="322">
        <v>0</v>
      </c>
      <c r="AE576" s="195">
        <f t="shared" si="96"/>
        <v>0</v>
      </c>
    </row>
    <row r="577" spans="1:31" x14ac:dyDescent="0.25">
      <c r="A577" s="589"/>
      <c r="B577" s="529"/>
      <c r="C577" s="29" t="s">
        <v>8</v>
      </c>
      <c r="D577" s="111">
        <v>0</v>
      </c>
      <c r="E577" s="109">
        <v>0</v>
      </c>
      <c r="F577" s="109">
        <v>0</v>
      </c>
      <c r="G577" s="154">
        <f t="shared" si="94"/>
        <v>0</v>
      </c>
      <c r="H577" s="109">
        <v>0</v>
      </c>
      <c r="I577" s="178">
        <v>0</v>
      </c>
      <c r="J577" s="109">
        <v>0</v>
      </c>
      <c r="K577" s="215">
        <v>0</v>
      </c>
      <c r="L577" s="174">
        <f t="shared" si="95"/>
        <v>0</v>
      </c>
      <c r="M577" s="254">
        <v>0</v>
      </c>
      <c r="N577" s="177">
        <v>0</v>
      </c>
      <c r="O577" s="256">
        <f t="shared" si="105"/>
        <v>0</v>
      </c>
      <c r="P577" s="257">
        <f t="shared" si="106"/>
        <v>0</v>
      </c>
      <c r="Q577" s="289">
        <v>0</v>
      </c>
      <c r="R577" s="323">
        <v>0</v>
      </c>
      <c r="S577" s="289">
        <v>0</v>
      </c>
      <c r="T577" s="178">
        <v>0</v>
      </c>
      <c r="U577" s="289"/>
      <c r="V577" s="177">
        <v>0</v>
      </c>
      <c r="W577" s="327">
        <f t="shared" si="103"/>
        <v>0</v>
      </c>
      <c r="X577" s="195">
        <f t="shared" si="104"/>
        <v>0</v>
      </c>
      <c r="Y577" s="289">
        <v>0</v>
      </c>
      <c r="Z577" s="322">
        <v>0</v>
      </c>
      <c r="AA577" s="289">
        <v>0</v>
      </c>
      <c r="AB577" s="109">
        <v>0</v>
      </c>
      <c r="AC577" s="289">
        <v>0</v>
      </c>
      <c r="AD577" s="322">
        <v>0</v>
      </c>
      <c r="AE577" s="195">
        <f t="shared" si="96"/>
        <v>0</v>
      </c>
    </row>
    <row r="578" spans="1:31" ht="15.75" thickBot="1" x14ac:dyDescent="0.3">
      <c r="A578" s="589"/>
      <c r="B578" s="530"/>
      <c r="C578" s="18" t="s">
        <v>9</v>
      </c>
      <c r="D578" s="111">
        <v>0</v>
      </c>
      <c r="E578" s="109">
        <v>0</v>
      </c>
      <c r="F578" s="109">
        <v>0</v>
      </c>
      <c r="G578" s="154">
        <f t="shared" si="94"/>
        <v>0</v>
      </c>
      <c r="H578" s="109">
        <v>0</v>
      </c>
      <c r="I578" s="178">
        <v>0</v>
      </c>
      <c r="J578" s="109">
        <v>0</v>
      </c>
      <c r="K578" s="215">
        <v>0</v>
      </c>
      <c r="L578" s="174">
        <f t="shared" si="95"/>
        <v>0</v>
      </c>
      <c r="M578" s="254">
        <v>0</v>
      </c>
      <c r="N578" s="177">
        <v>0</v>
      </c>
      <c r="O578" s="256">
        <f t="shared" si="105"/>
        <v>0</v>
      </c>
      <c r="P578" s="257">
        <f t="shared" si="106"/>
        <v>0</v>
      </c>
      <c r="Q578" s="289">
        <v>0</v>
      </c>
      <c r="R578" s="323">
        <v>0</v>
      </c>
      <c r="S578" s="289">
        <v>0</v>
      </c>
      <c r="T578" s="178">
        <v>0</v>
      </c>
      <c r="U578" s="289"/>
      <c r="V578" s="177">
        <v>0</v>
      </c>
      <c r="W578" s="327">
        <f t="shared" si="103"/>
        <v>0</v>
      </c>
      <c r="X578" s="195">
        <f t="shared" si="104"/>
        <v>0</v>
      </c>
      <c r="Y578" s="289">
        <v>0</v>
      </c>
      <c r="Z578" s="322">
        <v>0</v>
      </c>
      <c r="AA578" s="289">
        <v>0</v>
      </c>
      <c r="AB578" s="109">
        <v>0</v>
      </c>
      <c r="AC578" s="289">
        <v>0</v>
      </c>
      <c r="AD578" s="322">
        <v>0</v>
      </c>
      <c r="AE578" s="195">
        <f t="shared" si="96"/>
        <v>0</v>
      </c>
    </row>
    <row r="579" spans="1:31" x14ac:dyDescent="0.25">
      <c r="A579" s="589"/>
      <c r="B579" s="581" t="s">
        <v>345</v>
      </c>
      <c r="C579" s="17" t="s">
        <v>7</v>
      </c>
      <c r="D579" s="111">
        <v>0</v>
      </c>
      <c r="E579" s="109">
        <v>0</v>
      </c>
      <c r="F579" s="109">
        <v>0</v>
      </c>
      <c r="G579" s="154">
        <f t="shared" si="94"/>
        <v>0</v>
      </c>
      <c r="H579" s="109">
        <v>0</v>
      </c>
      <c r="I579" s="178">
        <v>0</v>
      </c>
      <c r="J579" s="109">
        <v>0</v>
      </c>
      <c r="K579" s="215">
        <v>0</v>
      </c>
      <c r="L579" s="174">
        <f t="shared" si="95"/>
        <v>0</v>
      </c>
      <c r="M579" s="254">
        <v>0</v>
      </c>
      <c r="N579" s="177">
        <v>0</v>
      </c>
      <c r="O579" s="256">
        <f t="shared" si="105"/>
        <v>0</v>
      </c>
      <c r="P579" s="257">
        <f t="shared" si="106"/>
        <v>0</v>
      </c>
      <c r="Q579" s="289">
        <v>0</v>
      </c>
      <c r="R579" s="323">
        <v>0</v>
      </c>
      <c r="S579" s="289">
        <v>0</v>
      </c>
      <c r="T579" s="178">
        <v>0</v>
      </c>
      <c r="U579" s="289">
        <v>0</v>
      </c>
      <c r="V579" s="177">
        <v>0</v>
      </c>
      <c r="W579" s="327">
        <f t="shared" si="103"/>
        <v>0</v>
      </c>
      <c r="X579" s="195">
        <f t="shared" si="104"/>
        <v>0</v>
      </c>
      <c r="Y579" s="289">
        <v>0</v>
      </c>
      <c r="Z579" s="322">
        <v>0</v>
      </c>
      <c r="AA579" s="289">
        <v>0</v>
      </c>
      <c r="AB579" s="109">
        <v>0</v>
      </c>
      <c r="AC579" s="289">
        <v>0</v>
      </c>
      <c r="AD579" s="322">
        <v>0</v>
      </c>
      <c r="AE579" s="195">
        <f t="shared" si="96"/>
        <v>0</v>
      </c>
    </row>
    <row r="580" spans="1:31" x14ac:dyDescent="0.25">
      <c r="A580" s="589"/>
      <c r="B580" s="529"/>
      <c r="C580" s="29" t="s">
        <v>8</v>
      </c>
      <c r="D580" s="111">
        <v>0</v>
      </c>
      <c r="E580" s="109">
        <v>0</v>
      </c>
      <c r="F580" s="109">
        <v>0</v>
      </c>
      <c r="G580" s="154">
        <f t="shared" ref="G580:G623" si="110">D580+E580+F580</f>
        <v>0</v>
      </c>
      <c r="H580" s="109">
        <v>0</v>
      </c>
      <c r="I580" s="178">
        <v>0</v>
      </c>
      <c r="J580" s="109">
        <v>0</v>
      </c>
      <c r="K580" s="215">
        <v>0</v>
      </c>
      <c r="L580" s="174">
        <f t="shared" ref="L580:L623" si="111">D580+E580+F580+H580+J580</f>
        <v>0</v>
      </c>
      <c r="M580" s="254">
        <v>0</v>
      </c>
      <c r="N580" s="177">
        <v>0</v>
      </c>
      <c r="O580" s="256">
        <f t="shared" si="105"/>
        <v>0</v>
      </c>
      <c r="P580" s="257">
        <f t="shared" si="106"/>
        <v>0</v>
      </c>
      <c r="Q580" s="289">
        <v>0</v>
      </c>
      <c r="R580" s="323">
        <v>0</v>
      </c>
      <c r="S580" s="289">
        <v>0</v>
      </c>
      <c r="T580" s="178">
        <v>0</v>
      </c>
      <c r="U580" s="289"/>
      <c r="V580" s="177">
        <v>0</v>
      </c>
      <c r="W580" s="327">
        <f t="shared" si="103"/>
        <v>0</v>
      </c>
      <c r="X580" s="195">
        <f t="shared" si="104"/>
        <v>0</v>
      </c>
      <c r="Y580" s="289">
        <v>0</v>
      </c>
      <c r="Z580" s="322">
        <v>0</v>
      </c>
      <c r="AA580" s="289">
        <v>0</v>
      </c>
      <c r="AB580" s="109">
        <v>0</v>
      </c>
      <c r="AC580" s="289">
        <v>0</v>
      </c>
      <c r="AD580" s="322">
        <v>0</v>
      </c>
      <c r="AE580" s="195">
        <f t="shared" si="96"/>
        <v>0</v>
      </c>
    </row>
    <row r="581" spans="1:31" ht="15.75" thickBot="1" x14ac:dyDescent="0.3">
      <c r="A581" s="589"/>
      <c r="B581" s="530"/>
      <c r="C581" s="18" t="s">
        <v>9</v>
      </c>
      <c r="D581" s="111">
        <v>0</v>
      </c>
      <c r="E581" s="109">
        <v>0</v>
      </c>
      <c r="F581" s="109">
        <v>0</v>
      </c>
      <c r="G581" s="154">
        <f t="shared" si="110"/>
        <v>0</v>
      </c>
      <c r="H581" s="109">
        <v>0</v>
      </c>
      <c r="I581" s="178">
        <v>0</v>
      </c>
      <c r="J581" s="109">
        <v>0</v>
      </c>
      <c r="K581" s="215">
        <v>0</v>
      </c>
      <c r="L581" s="174">
        <f t="shared" si="111"/>
        <v>0</v>
      </c>
      <c r="M581" s="254">
        <v>0</v>
      </c>
      <c r="N581" s="177">
        <v>0</v>
      </c>
      <c r="O581" s="256">
        <f t="shared" si="105"/>
        <v>0</v>
      </c>
      <c r="P581" s="257">
        <f t="shared" si="106"/>
        <v>0</v>
      </c>
      <c r="Q581" s="289">
        <v>0</v>
      </c>
      <c r="R581" s="323">
        <v>0</v>
      </c>
      <c r="S581" s="289">
        <v>0</v>
      </c>
      <c r="T581" s="178">
        <v>0</v>
      </c>
      <c r="U581" s="289"/>
      <c r="V581" s="177">
        <v>0</v>
      </c>
      <c r="W581" s="327">
        <f t="shared" si="103"/>
        <v>0</v>
      </c>
      <c r="X581" s="195">
        <f t="shared" si="104"/>
        <v>0</v>
      </c>
      <c r="Y581" s="289">
        <v>0</v>
      </c>
      <c r="Z581" s="322">
        <v>0</v>
      </c>
      <c r="AA581" s="289">
        <v>0</v>
      </c>
      <c r="AB581" s="109">
        <v>0</v>
      </c>
      <c r="AC581" s="289">
        <v>0</v>
      </c>
      <c r="AD581" s="322">
        <v>0</v>
      </c>
      <c r="AE581" s="195">
        <f t="shared" si="96"/>
        <v>0</v>
      </c>
    </row>
    <row r="582" spans="1:31" x14ac:dyDescent="0.25">
      <c r="A582" s="589"/>
      <c r="B582" s="581" t="s">
        <v>346</v>
      </c>
      <c r="C582" s="17" t="s">
        <v>7</v>
      </c>
      <c r="D582" s="111">
        <v>0</v>
      </c>
      <c r="E582" s="109">
        <v>0</v>
      </c>
      <c r="F582" s="109">
        <v>0</v>
      </c>
      <c r="G582" s="154">
        <f t="shared" si="110"/>
        <v>0</v>
      </c>
      <c r="H582" s="109">
        <v>0</v>
      </c>
      <c r="I582" s="178">
        <v>0</v>
      </c>
      <c r="J582" s="109">
        <v>0</v>
      </c>
      <c r="K582" s="215">
        <v>0</v>
      </c>
      <c r="L582" s="174">
        <f t="shared" si="111"/>
        <v>0</v>
      </c>
      <c r="M582" s="254">
        <v>0</v>
      </c>
      <c r="N582" s="177">
        <v>0</v>
      </c>
      <c r="O582" s="256">
        <f t="shared" si="105"/>
        <v>0</v>
      </c>
      <c r="P582" s="257">
        <f t="shared" si="106"/>
        <v>0</v>
      </c>
      <c r="Q582" s="289">
        <v>0</v>
      </c>
      <c r="R582" s="323">
        <v>0</v>
      </c>
      <c r="S582" s="289">
        <v>0</v>
      </c>
      <c r="T582" s="178">
        <v>0</v>
      </c>
      <c r="U582" s="289">
        <v>0</v>
      </c>
      <c r="V582" s="177">
        <v>0</v>
      </c>
      <c r="W582" s="327">
        <f t="shared" si="103"/>
        <v>0</v>
      </c>
      <c r="X582" s="195">
        <f t="shared" si="104"/>
        <v>0</v>
      </c>
      <c r="Y582" s="289">
        <v>0</v>
      </c>
      <c r="Z582" s="322">
        <v>0</v>
      </c>
      <c r="AA582" s="289">
        <v>0</v>
      </c>
      <c r="AB582" s="109">
        <v>0</v>
      </c>
      <c r="AC582" s="289">
        <v>0</v>
      </c>
      <c r="AD582" s="322">
        <v>0</v>
      </c>
      <c r="AE582" s="195">
        <f t="shared" ref="AE582:AE645" si="112">D582+E582+F582+H582+I582+J582+K582+M582+N582+Q582+R582+S582+T582+U582+V582+Y582+Z582+AA582+AB582+AC582+AD582</f>
        <v>0</v>
      </c>
    </row>
    <row r="583" spans="1:31" x14ac:dyDescent="0.25">
      <c r="A583" s="589"/>
      <c r="B583" s="529"/>
      <c r="C583" s="29" t="s">
        <v>8</v>
      </c>
      <c r="D583" s="111">
        <v>0</v>
      </c>
      <c r="E583" s="109">
        <v>0</v>
      </c>
      <c r="F583" s="109">
        <v>0</v>
      </c>
      <c r="G583" s="154">
        <f t="shared" si="110"/>
        <v>0</v>
      </c>
      <c r="H583" s="109">
        <v>0</v>
      </c>
      <c r="I583" s="178">
        <v>0</v>
      </c>
      <c r="J583" s="109">
        <v>0</v>
      </c>
      <c r="K583" s="215">
        <v>0</v>
      </c>
      <c r="L583" s="174">
        <f t="shared" si="111"/>
        <v>0</v>
      </c>
      <c r="M583" s="254">
        <v>0</v>
      </c>
      <c r="N583" s="177">
        <v>0</v>
      </c>
      <c r="O583" s="256">
        <f t="shared" si="105"/>
        <v>0</v>
      </c>
      <c r="P583" s="257">
        <f t="shared" si="106"/>
        <v>0</v>
      </c>
      <c r="Q583" s="289">
        <v>0</v>
      </c>
      <c r="R583" s="323">
        <v>0</v>
      </c>
      <c r="S583" s="289">
        <v>0</v>
      </c>
      <c r="T583" s="178">
        <v>0</v>
      </c>
      <c r="U583" s="289"/>
      <c r="V583" s="177">
        <v>0</v>
      </c>
      <c r="W583" s="327">
        <f t="shared" si="103"/>
        <v>0</v>
      </c>
      <c r="X583" s="195">
        <f t="shared" si="104"/>
        <v>0</v>
      </c>
      <c r="Y583" s="289">
        <v>0</v>
      </c>
      <c r="Z583" s="322">
        <v>0</v>
      </c>
      <c r="AA583" s="289">
        <v>0</v>
      </c>
      <c r="AB583" s="109">
        <v>0</v>
      </c>
      <c r="AC583" s="289">
        <v>0</v>
      </c>
      <c r="AD583" s="322">
        <v>0</v>
      </c>
      <c r="AE583" s="195">
        <f t="shared" si="112"/>
        <v>0</v>
      </c>
    </row>
    <row r="584" spans="1:31" ht="15.75" thickBot="1" x14ac:dyDescent="0.3">
      <c r="A584" s="589"/>
      <c r="B584" s="530"/>
      <c r="C584" s="18" t="s">
        <v>9</v>
      </c>
      <c r="D584" s="111">
        <v>0</v>
      </c>
      <c r="E584" s="109">
        <v>0</v>
      </c>
      <c r="F584" s="109">
        <v>0</v>
      </c>
      <c r="G584" s="154">
        <f t="shared" si="110"/>
        <v>0</v>
      </c>
      <c r="H584" s="109">
        <v>0</v>
      </c>
      <c r="I584" s="178">
        <v>0</v>
      </c>
      <c r="J584" s="109">
        <v>0</v>
      </c>
      <c r="K584" s="215">
        <v>0</v>
      </c>
      <c r="L584" s="174">
        <f t="shared" si="111"/>
        <v>0</v>
      </c>
      <c r="M584" s="254">
        <v>0</v>
      </c>
      <c r="N584" s="177">
        <v>0</v>
      </c>
      <c r="O584" s="256">
        <f t="shared" si="105"/>
        <v>0</v>
      </c>
      <c r="P584" s="257">
        <f t="shared" si="106"/>
        <v>0</v>
      </c>
      <c r="Q584" s="289">
        <v>0</v>
      </c>
      <c r="R584" s="323">
        <v>0</v>
      </c>
      <c r="S584" s="289">
        <v>0</v>
      </c>
      <c r="T584" s="178">
        <v>0</v>
      </c>
      <c r="U584" s="289"/>
      <c r="V584" s="177">
        <v>0</v>
      </c>
      <c r="W584" s="327">
        <f t="shared" si="103"/>
        <v>0</v>
      </c>
      <c r="X584" s="195">
        <f t="shared" si="104"/>
        <v>0</v>
      </c>
      <c r="Y584" s="289">
        <v>0</v>
      </c>
      <c r="Z584" s="322">
        <v>0</v>
      </c>
      <c r="AA584" s="289">
        <v>0</v>
      </c>
      <c r="AB584" s="109">
        <v>0</v>
      </c>
      <c r="AC584" s="289">
        <v>0</v>
      </c>
      <c r="AD584" s="322">
        <v>0</v>
      </c>
      <c r="AE584" s="195">
        <f t="shared" si="112"/>
        <v>0</v>
      </c>
    </row>
    <row r="585" spans="1:31" x14ac:dyDescent="0.25">
      <c r="A585" s="589"/>
      <c r="B585" s="581" t="s">
        <v>347</v>
      </c>
      <c r="C585" s="17" t="s">
        <v>7</v>
      </c>
      <c r="D585" s="111">
        <v>0</v>
      </c>
      <c r="E585" s="109">
        <v>0</v>
      </c>
      <c r="F585" s="109">
        <v>0</v>
      </c>
      <c r="G585" s="154">
        <f t="shared" si="110"/>
        <v>0</v>
      </c>
      <c r="H585" s="109">
        <v>0</v>
      </c>
      <c r="I585" s="178">
        <v>0</v>
      </c>
      <c r="J585" s="109">
        <v>0</v>
      </c>
      <c r="K585" s="215">
        <v>0</v>
      </c>
      <c r="L585" s="174">
        <f t="shared" si="111"/>
        <v>0</v>
      </c>
      <c r="M585" s="254">
        <v>0</v>
      </c>
      <c r="N585" s="177">
        <v>0</v>
      </c>
      <c r="O585" s="256">
        <f t="shared" si="105"/>
        <v>0</v>
      </c>
      <c r="P585" s="257">
        <f t="shared" si="106"/>
        <v>0</v>
      </c>
      <c r="Q585" s="289">
        <v>0</v>
      </c>
      <c r="R585" s="323">
        <v>0</v>
      </c>
      <c r="S585" s="289">
        <v>0</v>
      </c>
      <c r="T585" s="178">
        <v>0</v>
      </c>
      <c r="U585" s="289">
        <v>0</v>
      </c>
      <c r="V585" s="177">
        <v>0</v>
      </c>
      <c r="W585" s="327">
        <f t="shared" si="103"/>
        <v>0</v>
      </c>
      <c r="X585" s="195">
        <f t="shared" si="104"/>
        <v>0</v>
      </c>
      <c r="Y585" s="289">
        <v>0</v>
      </c>
      <c r="Z585" s="322">
        <v>0</v>
      </c>
      <c r="AA585" s="289">
        <v>0</v>
      </c>
      <c r="AB585" s="109">
        <v>0</v>
      </c>
      <c r="AC585" s="289">
        <v>0</v>
      </c>
      <c r="AD585" s="322">
        <v>0</v>
      </c>
      <c r="AE585" s="195">
        <f t="shared" si="112"/>
        <v>0</v>
      </c>
    </row>
    <row r="586" spans="1:31" x14ac:dyDescent="0.25">
      <c r="A586" s="589"/>
      <c r="B586" s="529"/>
      <c r="C586" s="29" t="s">
        <v>8</v>
      </c>
      <c r="D586" s="111">
        <v>0</v>
      </c>
      <c r="E586" s="109">
        <v>0</v>
      </c>
      <c r="F586" s="109">
        <v>0</v>
      </c>
      <c r="G586" s="154">
        <f t="shared" si="110"/>
        <v>0</v>
      </c>
      <c r="H586" s="109">
        <v>0</v>
      </c>
      <c r="I586" s="178">
        <v>0</v>
      </c>
      <c r="J586" s="109">
        <v>0</v>
      </c>
      <c r="K586" s="215">
        <v>0</v>
      </c>
      <c r="L586" s="174">
        <f t="shared" si="111"/>
        <v>0</v>
      </c>
      <c r="M586" s="254">
        <v>0</v>
      </c>
      <c r="N586" s="177">
        <v>0</v>
      </c>
      <c r="O586" s="256">
        <f t="shared" si="105"/>
        <v>0</v>
      </c>
      <c r="P586" s="257">
        <f t="shared" si="106"/>
        <v>0</v>
      </c>
      <c r="Q586" s="289">
        <v>0</v>
      </c>
      <c r="R586" s="323">
        <v>0</v>
      </c>
      <c r="S586" s="289">
        <v>0</v>
      </c>
      <c r="T586" s="178">
        <v>0</v>
      </c>
      <c r="U586" s="289"/>
      <c r="V586" s="177">
        <v>0</v>
      </c>
      <c r="W586" s="327">
        <f t="shared" si="103"/>
        <v>0</v>
      </c>
      <c r="X586" s="195">
        <f t="shared" si="104"/>
        <v>0</v>
      </c>
      <c r="Y586" s="289">
        <v>0</v>
      </c>
      <c r="Z586" s="322">
        <v>0</v>
      </c>
      <c r="AA586" s="289">
        <v>0</v>
      </c>
      <c r="AB586" s="109">
        <v>0</v>
      </c>
      <c r="AC586" s="289">
        <v>0</v>
      </c>
      <c r="AD586" s="322">
        <v>0</v>
      </c>
      <c r="AE586" s="195">
        <f t="shared" si="112"/>
        <v>0</v>
      </c>
    </row>
    <row r="587" spans="1:31" ht="15.75" thickBot="1" x14ac:dyDescent="0.3">
      <c r="A587" s="589"/>
      <c r="B587" s="530"/>
      <c r="C587" s="18" t="s">
        <v>9</v>
      </c>
      <c r="D587" s="111">
        <v>0</v>
      </c>
      <c r="E587" s="109">
        <v>0</v>
      </c>
      <c r="F587" s="109">
        <v>0</v>
      </c>
      <c r="G587" s="154">
        <f t="shared" si="110"/>
        <v>0</v>
      </c>
      <c r="H587" s="109">
        <v>0</v>
      </c>
      <c r="I587" s="178">
        <v>0</v>
      </c>
      <c r="J587" s="109">
        <v>0</v>
      </c>
      <c r="K587" s="215">
        <v>0</v>
      </c>
      <c r="L587" s="174">
        <f t="shared" si="111"/>
        <v>0</v>
      </c>
      <c r="M587" s="254">
        <v>0</v>
      </c>
      <c r="N587" s="177">
        <v>0</v>
      </c>
      <c r="O587" s="256">
        <f t="shared" si="105"/>
        <v>0</v>
      </c>
      <c r="P587" s="257">
        <f t="shared" si="106"/>
        <v>0</v>
      </c>
      <c r="Q587" s="289">
        <v>0</v>
      </c>
      <c r="R587" s="323">
        <v>0</v>
      </c>
      <c r="S587" s="289">
        <v>0</v>
      </c>
      <c r="T587" s="178">
        <v>0</v>
      </c>
      <c r="U587" s="289"/>
      <c r="V587" s="177">
        <v>0</v>
      </c>
      <c r="W587" s="327">
        <f t="shared" si="103"/>
        <v>0</v>
      </c>
      <c r="X587" s="195">
        <f t="shared" si="104"/>
        <v>0</v>
      </c>
      <c r="Y587" s="289">
        <v>0</v>
      </c>
      <c r="Z587" s="322">
        <v>0</v>
      </c>
      <c r="AA587" s="289">
        <v>0</v>
      </c>
      <c r="AB587" s="109">
        <v>0</v>
      </c>
      <c r="AC587" s="289">
        <v>0</v>
      </c>
      <c r="AD587" s="322">
        <v>0</v>
      </c>
      <c r="AE587" s="195">
        <f t="shared" si="112"/>
        <v>0</v>
      </c>
    </row>
    <row r="588" spans="1:31" x14ac:dyDescent="0.25">
      <c r="A588" s="589"/>
      <c r="B588" s="581" t="s">
        <v>348</v>
      </c>
      <c r="C588" s="17" t="s">
        <v>7</v>
      </c>
      <c r="D588" s="111">
        <v>0</v>
      </c>
      <c r="E588" s="109">
        <v>0</v>
      </c>
      <c r="F588" s="109">
        <v>0</v>
      </c>
      <c r="G588" s="154">
        <f t="shared" si="110"/>
        <v>0</v>
      </c>
      <c r="H588" s="109">
        <v>0</v>
      </c>
      <c r="I588" s="178">
        <v>0</v>
      </c>
      <c r="J588" s="109">
        <v>0</v>
      </c>
      <c r="K588" s="215">
        <v>0</v>
      </c>
      <c r="L588" s="174">
        <f t="shared" si="111"/>
        <v>0</v>
      </c>
      <c r="M588" s="254">
        <v>0</v>
      </c>
      <c r="N588" s="177">
        <v>0</v>
      </c>
      <c r="O588" s="256">
        <f t="shared" si="105"/>
        <v>0</v>
      </c>
      <c r="P588" s="257">
        <f t="shared" si="106"/>
        <v>0</v>
      </c>
      <c r="Q588" s="289">
        <v>0</v>
      </c>
      <c r="R588" s="323">
        <v>0</v>
      </c>
      <c r="S588" s="289">
        <v>0</v>
      </c>
      <c r="T588" s="178">
        <v>0</v>
      </c>
      <c r="U588" s="289">
        <v>0</v>
      </c>
      <c r="V588" s="177">
        <v>0</v>
      </c>
      <c r="W588" s="327">
        <f t="shared" si="103"/>
        <v>0</v>
      </c>
      <c r="X588" s="195">
        <f t="shared" si="104"/>
        <v>0</v>
      </c>
      <c r="Y588" s="289">
        <v>0</v>
      </c>
      <c r="Z588" s="322">
        <v>0</v>
      </c>
      <c r="AA588" s="289">
        <v>0</v>
      </c>
      <c r="AB588" s="109">
        <v>0</v>
      </c>
      <c r="AC588" s="289">
        <v>0</v>
      </c>
      <c r="AD588" s="322">
        <v>0</v>
      </c>
      <c r="AE588" s="195">
        <f t="shared" si="112"/>
        <v>0</v>
      </c>
    </row>
    <row r="589" spans="1:31" x14ac:dyDescent="0.25">
      <c r="A589" s="589"/>
      <c r="B589" s="529"/>
      <c r="C589" s="29" t="s">
        <v>8</v>
      </c>
      <c r="D589" s="111">
        <v>0</v>
      </c>
      <c r="E589" s="109">
        <v>0</v>
      </c>
      <c r="F589" s="109">
        <v>0</v>
      </c>
      <c r="G589" s="154">
        <f t="shared" si="110"/>
        <v>0</v>
      </c>
      <c r="H589" s="109">
        <v>0</v>
      </c>
      <c r="I589" s="178">
        <v>0</v>
      </c>
      <c r="J589" s="109">
        <v>0</v>
      </c>
      <c r="K589" s="215">
        <v>0</v>
      </c>
      <c r="L589" s="174">
        <f t="shared" si="111"/>
        <v>0</v>
      </c>
      <c r="M589" s="254">
        <v>0</v>
      </c>
      <c r="N589" s="177">
        <v>0</v>
      </c>
      <c r="O589" s="256">
        <f t="shared" si="105"/>
        <v>0</v>
      </c>
      <c r="P589" s="257">
        <f t="shared" si="106"/>
        <v>0</v>
      </c>
      <c r="Q589" s="289">
        <v>0</v>
      </c>
      <c r="R589" s="323">
        <v>0</v>
      </c>
      <c r="S589" s="289">
        <v>0</v>
      </c>
      <c r="T589" s="178">
        <v>0</v>
      </c>
      <c r="U589" s="289"/>
      <c r="V589" s="177">
        <v>0</v>
      </c>
      <c r="W589" s="327">
        <f t="shared" si="103"/>
        <v>0</v>
      </c>
      <c r="X589" s="195">
        <f t="shared" si="104"/>
        <v>0</v>
      </c>
      <c r="Y589" s="289">
        <v>0</v>
      </c>
      <c r="Z589" s="322">
        <v>0</v>
      </c>
      <c r="AA589" s="289">
        <v>0</v>
      </c>
      <c r="AB589" s="109">
        <v>0</v>
      </c>
      <c r="AC589" s="289">
        <v>0</v>
      </c>
      <c r="AD589" s="322">
        <v>0</v>
      </c>
      <c r="AE589" s="195">
        <f t="shared" si="112"/>
        <v>0</v>
      </c>
    </row>
    <row r="590" spans="1:31" ht="15.75" thickBot="1" x14ac:dyDescent="0.3">
      <c r="A590" s="589"/>
      <c r="B590" s="530"/>
      <c r="C590" s="18" t="s">
        <v>9</v>
      </c>
      <c r="D590" s="111">
        <v>0</v>
      </c>
      <c r="E590" s="109">
        <v>0</v>
      </c>
      <c r="F590" s="109">
        <v>0</v>
      </c>
      <c r="G590" s="154">
        <f t="shared" si="110"/>
        <v>0</v>
      </c>
      <c r="H590" s="109">
        <v>0</v>
      </c>
      <c r="I590" s="178">
        <v>0</v>
      </c>
      <c r="J590" s="109">
        <v>0</v>
      </c>
      <c r="K590" s="215">
        <v>0</v>
      </c>
      <c r="L590" s="174">
        <f t="shared" si="111"/>
        <v>0</v>
      </c>
      <c r="M590" s="254">
        <v>0</v>
      </c>
      <c r="N590" s="177">
        <v>0</v>
      </c>
      <c r="O590" s="256">
        <f t="shared" si="105"/>
        <v>0</v>
      </c>
      <c r="P590" s="257">
        <f t="shared" si="106"/>
        <v>0</v>
      </c>
      <c r="Q590" s="289">
        <v>0</v>
      </c>
      <c r="R590" s="323">
        <v>0</v>
      </c>
      <c r="S590" s="289">
        <v>0</v>
      </c>
      <c r="T590" s="178">
        <v>0</v>
      </c>
      <c r="U590" s="289"/>
      <c r="V590" s="177">
        <v>0</v>
      </c>
      <c r="W590" s="327">
        <f t="shared" si="103"/>
        <v>0</v>
      </c>
      <c r="X590" s="195">
        <f t="shared" si="104"/>
        <v>0</v>
      </c>
      <c r="Y590" s="289">
        <v>0</v>
      </c>
      <c r="Z590" s="322">
        <v>0</v>
      </c>
      <c r="AA590" s="289">
        <v>0</v>
      </c>
      <c r="AB590" s="109">
        <v>0</v>
      </c>
      <c r="AC590" s="289">
        <v>0</v>
      </c>
      <c r="AD590" s="322">
        <v>0</v>
      </c>
      <c r="AE590" s="195">
        <f t="shared" si="112"/>
        <v>0</v>
      </c>
    </row>
    <row r="591" spans="1:31" x14ac:dyDescent="0.25">
      <c r="A591" s="589"/>
      <c r="B591" s="581" t="s">
        <v>349</v>
      </c>
      <c r="C591" s="17" t="s">
        <v>7</v>
      </c>
      <c r="D591" s="111">
        <v>0</v>
      </c>
      <c r="E591" s="109">
        <v>0</v>
      </c>
      <c r="F591" s="109">
        <v>0</v>
      </c>
      <c r="G591" s="154">
        <f t="shared" si="110"/>
        <v>0</v>
      </c>
      <c r="H591" s="109">
        <v>0</v>
      </c>
      <c r="I591" s="178">
        <v>0</v>
      </c>
      <c r="J591" s="109">
        <v>0</v>
      </c>
      <c r="K591" s="215">
        <v>0</v>
      </c>
      <c r="L591" s="174">
        <f t="shared" si="111"/>
        <v>0</v>
      </c>
      <c r="M591" s="254">
        <v>0</v>
      </c>
      <c r="N591" s="177">
        <v>0</v>
      </c>
      <c r="O591" s="256">
        <f t="shared" si="105"/>
        <v>0</v>
      </c>
      <c r="P591" s="257">
        <f t="shared" si="106"/>
        <v>0</v>
      </c>
      <c r="Q591" s="289">
        <v>0</v>
      </c>
      <c r="R591" s="323">
        <v>0</v>
      </c>
      <c r="S591" s="289">
        <v>0</v>
      </c>
      <c r="T591" s="178">
        <v>0</v>
      </c>
      <c r="U591" s="289">
        <v>0</v>
      </c>
      <c r="V591" s="177">
        <v>0</v>
      </c>
      <c r="W591" s="327">
        <f t="shared" si="103"/>
        <v>0</v>
      </c>
      <c r="X591" s="195">
        <f t="shared" si="104"/>
        <v>0</v>
      </c>
      <c r="Y591" s="289">
        <v>0</v>
      </c>
      <c r="Z591" s="322">
        <v>0</v>
      </c>
      <c r="AA591" s="289">
        <v>0</v>
      </c>
      <c r="AB591" s="109">
        <v>0</v>
      </c>
      <c r="AC591" s="289">
        <v>0</v>
      </c>
      <c r="AD591" s="322">
        <v>0</v>
      </c>
      <c r="AE591" s="195">
        <f t="shared" si="112"/>
        <v>0</v>
      </c>
    </row>
    <row r="592" spans="1:31" x14ac:dyDescent="0.25">
      <c r="A592" s="589"/>
      <c r="B592" s="529"/>
      <c r="C592" s="29" t="s">
        <v>8</v>
      </c>
      <c r="D592" s="111">
        <v>0</v>
      </c>
      <c r="E592" s="109">
        <v>0</v>
      </c>
      <c r="F592" s="109">
        <v>0</v>
      </c>
      <c r="G592" s="154">
        <f t="shared" si="110"/>
        <v>0</v>
      </c>
      <c r="H592" s="109">
        <v>0</v>
      </c>
      <c r="I592" s="178">
        <v>0</v>
      </c>
      <c r="J592" s="109">
        <v>0</v>
      </c>
      <c r="K592" s="215">
        <v>0</v>
      </c>
      <c r="L592" s="174">
        <f t="shared" si="111"/>
        <v>0</v>
      </c>
      <c r="M592" s="254">
        <v>0</v>
      </c>
      <c r="N592" s="177">
        <v>0</v>
      </c>
      <c r="O592" s="256">
        <f t="shared" si="105"/>
        <v>0</v>
      </c>
      <c r="P592" s="257">
        <f t="shared" si="106"/>
        <v>0</v>
      </c>
      <c r="Q592" s="289">
        <v>0</v>
      </c>
      <c r="R592" s="323">
        <v>0</v>
      </c>
      <c r="S592" s="289">
        <v>0</v>
      </c>
      <c r="T592" s="178">
        <v>0</v>
      </c>
      <c r="U592" s="289"/>
      <c r="V592" s="177">
        <v>0</v>
      </c>
      <c r="W592" s="327">
        <f t="shared" si="103"/>
        <v>0</v>
      </c>
      <c r="X592" s="195">
        <f t="shared" si="104"/>
        <v>0</v>
      </c>
      <c r="Y592" s="289">
        <v>0</v>
      </c>
      <c r="Z592" s="322">
        <v>0</v>
      </c>
      <c r="AA592" s="289">
        <v>0</v>
      </c>
      <c r="AB592" s="109">
        <v>0</v>
      </c>
      <c r="AC592" s="289">
        <v>0</v>
      </c>
      <c r="AD592" s="322">
        <v>0</v>
      </c>
      <c r="AE592" s="195">
        <f t="shared" si="112"/>
        <v>0</v>
      </c>
    </row>
    <row r="593" spans="1:31" ht="15.75" thickBot="1" x14ac:dyDescent="0.3">
      <c r="A593" s="589"/>
      <c r="B593" s="530"/>
      <c r="C593" s="18" t="s">
        <v>9</v>
      </c>
      <c r="D593" s="111">
        <v>0</v>
      </c>
      <c r="E593" s="109">
        <v>0</v>
      </c>
      <c r="F593" s="109">
        <v>0</v>
      </c>
      <c r="G593" s="154">
        <f t="shared" si="110"/>
        <v>0</v>
      </c>
      <c r="H593" s="109">
        <v>0</v>
      </c>
      <c r="I593" s="178">
        <v>0</v>
      </c>
      <c r="J593" s="109">
        <v>0</v>
      </c>
      <c r="K593" s="215">
        <v>0</v>
      </c>
      <c r="L593" s="174">
        <f t="shared" si="111"/>
        <v>0</v>
      </c>
      <c r="M593" s="254">
        <v>0</v>
      </c>
      <c r="N593" s="177">
        <v>0</v>
      </c>
      <c r="O593" s="256">
        <f t="shared" si="105"/>
        <v>0</v>
      </c>
      <c r="P593" s="257">
        <f t="shared" si="106"/>
        <v>0</v>
      </c>
      <c r="Q593" s="289">
        <v>0</v>
      </c>
      <c r="R593" s="323">
        <v>0</v>
      </c>
      <c r="S593" s="289">
        <v>0</v>
      </c>
      <c r="T593" s="178">
        <v>0</v>
      </c>
      <c r="U593" s="289"/>
      <c r="V593" s="177">
        <v>0</v>
      </c>
      <c r="W593" s="327">
        <f t="shared" si="103"/>
        <v>0</v>
      </c>
      <c r="X593" s="195">
        <f t="shared" si="104"/>
        <v>0</v>
      </c>
      <c r="Y593" s="289">
        <v>0</v>
      </c>
      <c r="Z593" s="322">
        <v>0</v>
      </c>
      <c r="AA593" s="289">
        <v>0</v>
      </c>
      <c r="AB593" s="109">
        <v>0</v>
      </c>
      <c r="AC593" s="289">
        <v>0</v>
      </c>
      <c r="AD593" s="322">
        <v>0</v>
      </c>
      <c r="AE593" s="195">
        <f t="shared" si="112"/>
        <v>0</v>
      </c>
    </row>
    <row r="594" spans="1:31" x14ac:dyDescent="0.25">
      <c r="A594" s="589"/>
      <c r="B594" s="582" t="s">
        <v>350</v>
      </c>
      <c r="C594" s="17" t="s">
        <v>7</v>
      </c>
      <c r="D594" s="111">
        <v>0</v>
      </c>
      <c r="E594" s="109">
        <v>0</v>
      </c>
      <c r="F594" s="109">
        <v>0</v>
      </c>
      <c r="G594" s="154">
        <f t="shared" si="110"/>
        <v>0</v>
      </c>
      <c r="H594" s="109">
        <v>0</v>
      </c>
      <c r="I594" s="178">
        <v>0</v>
      </c>
      <c r="J594" s="109">
        <v>0</v>
      </c>
      <c r="K594" s="215">
        <v>0</v>
      </c>
      <c r="L594" s="174">
        <f t="shared" si="111"/>
        <v>0</v>
      </c>
      <c r="M594" s="254">
        <v>0</v>
      </c>
      <c r="N594" s="177">
        <v>0</v>
      </c>
      <c r="O594" s="256">
        <f t="shared" si="105"/>
        <v>0</v>
      </c>
      <c r="P594" s="257">
        <f t="shared" si="106"/>
        <v>0</v>
      </c>
      <c r="Q594" s="289">
        <v>0</v>
      </c>
      <c r="R594" s="323">
        <v>0</v>
      </c>
      <c r="S594" s="289">
        <v>0</v>
      </c>
      <c r="T594" s="178">
        <v>0</v>
      </c>
      <c r="U594" s="289">
        <v>0</v>
      </c>
      <c r="V594" s="177">
        <v>0</v>
      </c>
      <c r="W594" s="327">
        <f t="shared" si="103"/>
        <v>0</v>
      </c>
      <c r="X594" s="195">
        <f t="shared" si="104"/>
        <v>0</v>
      </c>
      <c r="Y594" s="289">
        <v>0</v>
      </c>
      <c r="Z594" s="322">
        <v>0</v>
      </c>
      <c r="AA594" s="289">
        <v>0</v>
      </c>
      <c r="AB594" s="109">
        <v>0</v>
      </c>
      <c r="AC594" s="289">
        <v>0</v>
      </c>
      <c r="AD594" s="322">
        <v>0</v>
      </c>
      <c r="AE594" s="195">
        <f t="shared" si="112"/>
        <v>0</v>
      </c>
    </row>
    <row r="595" spans="1:31" x14ac:dyDescent="0.25">
      <c r="A595" s="589"/>
      <c r="B595" s="583"/>
      <c r="C595" s="29" t="s">
        <v>8</v>
      </c>
      <c r="D595" s="111">
        <v>0</v>
      </c>
      <c r="E595" s="109">
        <v>0</v>
      </c>
      <c r="F595" s="109">
        <v>0</v>
      </c>
      <c r="G595" s="154">
        <f t="shared" si="110"/>
        <v>0</v>
      </c>
      <c r="H595" s="109">
        <v>0</v>
      </c>
      <c r="I595" s="178">
        <v>0</v>
      </c>
      <c r="J595" s="109">
        <v>0</v>
      </c>
      <c r="K595" s="215">
        <v>0</v>
      </c>
      <c r="L595" s="174">
        <f t="shared" si="111"/>
        <v>0</v>
      </c>
      <c r="M595" s="254">
        <v>0</v>
      </c>
      <c r="N595" s="177">
        <v>0</v>
      </c>
      <c r="O595" s="256">
        <f t="shared" si="105"/>
        <v>0</v>
      </c>
      <c r="P595" s="257">
        <f t="shared" si="106"/>
        <v>0</v>
      </c>
      <c r="Q595" s="289">
        <v>0</v>
      </c>
      <c r="R595" s="323">
        <v>0</v>
      </c>
      <c r="S595" s="289">
        <v>0</v>
      </c>
      <c r="T595" s="178">
        <v>0</v>
      </c>
      <c r="U595" s="289"/>
      <c r="V595" s="177">
        <v>0</v>
      </c>
      <c r="W595" s="327">
        <f t="shared" si="103"/>
        <v>0</v>
      </c>
      <c r="X595" s="195">
        <f t="shared" si="104"/>
        <v>0</v>
      </c>
      <c r="Y595" s="289">
        <v>0</v>
      </c>
      <c r="Z595" s="322">
        <v>0</v>
      </c>
      <c r="AA595" s="289">
        <v>0</v>
      </c>
      <c r="AB595" s="109">
        <v>0</v>
      </c>
      <c r="AC595" s="289">
        <v>0</v>
      </c>
      <c r="AD595" s="322">
        <v>0</v>
      </c>
      <c r="AE595" s="195">
        <f t="shared" si="112"/>
        <v>0</v>
      </c>
    </row>
    <row r="596" spans="1:31" x14ac:dyDescent="0.25">
      <c r="A596" s="589"/>
      <c r="B596" s="584"/>
      <c r="C596" s="18" t="s">
        <v>9</v>
      </c>
      <c r="D596" s="111">
        <v>0</v>
      </c>
      <c r="E596" s="109">
        <v>0</v>
      </c>
      <c r="F596" s="109">
        <v>0</v>
      </c>
      <c r="G596" s="154">
        <f t="shared" si="110"/>
        <v>0</v>
      </c>
      <c r="H596" s="109">
        <v>0</v>
      </c>
      <c r="I596" s="178">
        <v>0</v>
      </c>
      <c r="J596" s="109">
        <v>0</v>
      </c>
      <c r="K596" s="215">
        <v>0</v>
      </c>
      <c r="L596" s="174">
        <f t="shared" si="111"/>
        <v>0</v>
      </c>
      <c r="M596" s="254">
        <v>0</v>
      </c>
      <c r="N596" s="177">
        <v>0</v>
      </c>
      <c r="O596" s="256">
        <f t="shared" si="105"/>
        <v>0</v>
      </c>
      <c r="P596" s="257">
        <f t="shared" si="106"/>
        <v>0</v>
      </c>
      <c r="Q596" s="289">
        <v>0</v>
      </c>
      <c r="R596" s="323">
        <v>0</v>
      </c>
      <c r="S596" s="289">
        <v>0</v>
      </c>
      <c r="T596" s="178">
        <v>0</v>
      </c>
      <c r="U596" s="289"/>
      <c r="V596" s="177">
        <v>0</v>
      </c>
      <c r="W596" s="327">
        <f t="shared" si="103"/>
        <v>0</v>
      </c>
      <c r="X596" s="195">
        <f t="shared" si="104"/>
        <v>0</v>
      </c>
      <c r="Y596" s="289">
        <v>0</v>
      </c>
      <c r="Z596" s="322">
        <v>0</v>
      </c>
      <c r="AA596" s="289">
        <v>0</v>
      </c>
      <c r="AB596" s="109">
        <v>0</v>
      </c>
      <c r="AC596" s="289">
        <v>0</v>
      </c>
      <c r="AD596" s="322">
        <v>0</v>
      </c>
      <c r="AE596" s="195">
        <f t="shared" si="112"/>
        <v>0</v>
      </c>
    </row>
    <row r="597" spans="1:31" ht="15" customHeight="1" x14ac:dyDescent="0.25">
      <c r="A597" s="589"/>
      <c r="B597" s="582" t="s">
        <v>843</v>
      </c>
      <c r="C597" s="392"/>
      <c r="D597" s="111"/>
      <c r="E597" s="109"/>
      <c r="F597" s="109"/>
      <c r="G597" s="363"/>
      <c r="H597" s="109"/>
      <c r="I597" s="178"/>
      <c r="J597" s="109"/>
      <c r="K597" s="215"/>
      <c r="L597" s="364"/>
      <c r="M597" s="254"/>
      <c r="N597" s="177"/>
      <c r="O597" s="256"/>
      <c r="P597" s="257"/>
      <c r="Q597" s="289"/>
      <c r="R597" s="323"/>
      <c r="S597" s="289"/>
      <c r="T597" s="178"/>
      <c r="U597" s="289"/>
      <c r="V597" s="177"/>
      <c r="W597" s="364"/>
      <c r="X597" s="195"/>
      <c r="Y597" s="289">
        <v>0</v>
      </c>
      <c r="Z597" s="322">
        <v>0</v>
      </c>
      <c r="AA597" s="289">
        <v>0</v>
      </c>
      <c r="AB597" s="109">
        <v>0</v>
      </c>
      <c r="AC597" s="289">
        <v>0</v>
      </c>
      <c r="AD597" s="322">
        <v>0</v>
      </c>
      <c r="AE597" s="195">
        <f t="shared" si="112"/>
        <v>0</v>
      </c>
    </row>
    <row r="598" spans="1:31" x14ac:dyDescent="0.25">
      <c r="A598" s="589"/>
      <c r="B598" s="583"/>
      <c r="C598" s="392"/>
      <c r="D598" s="111"/>
      <c r="E598" s="109"/>
      <c r="F598" s="109"/>
      <c r="G598" s="363"/>
      <c r="H598" s="109"/>
      <c r="I598" s="178"/>
      <c r="J598" s="109"/>
      <c r="K598" s="215"/>
      <c r="L598" s="364"/>
      <c r="M598" s="254"/>
      <c r="N598" s="177"/>
      <c r="O598" s="256"/>
      <c r="P598" s="257"/>
      <c r="Q598" s="289"/>
      <c r="R598" s="323"/>
      <c r="S598" s="289"/>
      <c r="T598" s="178"/>
      <c r="U598" s="289"/>
      <c r="V598" s="177"/>
      <c r="W598" s="364"/>
      <c r="X598" s="195"/>
      <c r="Y598" s="289">
        <v>0</v>
      </c>
      <c r="Z598" s="322">
        <v>0</v>
      </c>
      <c r="AA598" s="289">
        <v>0</v>
      </c>
      <c r="AB598" s="109">
        <v>0</v>
      </c>
      <c r="AC598" s="289">
        <v>0</v>
      </c>
      <c r="AD598" s="322">
        <v>0</v>
      </c>
      <c r="AE598" s="195">
        <f t="shared" si="112"/>
        <v>0</v>
      </c>
    </row>
    <row r="599" spans="1:31" x14ac:dyDescent="0.25">
      <c r="A599" s="589"/>
      <c r="B599" s="584"/>
      <c r="C599" s="392"/>
      <c r="D599" s="111"/>
      <c r="E599" s="109"/>
      <c r="F599" s="109"/>
      <c r="G599" s="363"/>
      <c r="H599" s="109"/>
      <c r="I599" s="178"/>
      <c r="J599" s="109"/>
      <c r="K599" s="215"/>
      <c r="L599" s="364"/>
      <c r="M599" s="254"/>
      <c r="N599" s="177"/>
      <c r="O599" s="256"/>
      <c r="P599" s="257"/>
      <c r="Q599" s="289"/>
      <c r="R599" s="323"/>
      <c r="S599" s="289"/>
      <c r="T599" s="178"/>
      <c r="U599" s="289"/>
      <c r="V599" s="177"/>
      <c r="W599" s="364"/>
      <c r="X599" s="195"/>
      <c r="Y599" s="289">
        <v>0</v>
      </c>
      <c r="Z599" s="322">
        <v>0</v>
      </c>
      <c r="AA599" s="289">
        <v>0</v>
      </c>
      <c r="AB599" s="109">
        <v>0</v>
      </c>
      <c r="AC599" s="289">
        <v>0</v>
      </c>
      <c r="AD599" s="322">
        <v>0</v>
      </c>
      <c r="AE599" s="195">
        <f t="shared" si="112"/>
        <v>0</v>
      </c>
    </row>
    <row r="600" spans="1:31" ht="15" customHeight="1" x14ac:dyDescent="0.25">
      <c r="A600" s="589"/>
      <c r="B600" s="564" t="s">
        <v>844</v>
      </c>
      <c r="C600" s="392"/>
      <c r="D600" s="111"/>
      <c r="E600" s="109"/>
      <c r="F600" s="109"/>
      <c r="G600" s="363"/>
      <c r="H600" s="109"/>
      <c r="I600" s="178"/>
      <c r="J600" s="109"/>
      <c r="K600" s="215"/>
      <c r="L600" s="364"/>
      <c r="M600" s="254"/>
      <c r="N600" s="177"/>
      <c r="O600" s="256"/>
      <c r="P600" s="257"/>
      <c r="Q600" s="289"/>
      <c r="R600" s="323"/>
      <c r="S600" s="289"/>
      <c r="T600" s="178"/>
      <c r="U600" s="289"/>
      <c r="V600" s="177"/>
      <c r="W600" s="364"/>
      <c r="X600" s="195"/>
      <c r="Y600" s="289">
        <v>0</v>
      </c>
      <c r="Z600" s="322">
        <v>0</v>
      </c>
      <c r="AA600" s="289">
        <v>0</v>
      </c>
      <c r="AB600" s="109">
        <v>0</v>
      </c>
      <c r="AC600" s="289">
        <v>0</v>
      </c>
      <c r="AD600" s="322">
        <v>0</v>
      </c>
      <c r="AE600" s="195">
        <f t="shared" si="112"/>
        <v>0</v>
      </c>
    </row>
    <row r="601" spans="1:31" x14ac:dyDescent="0.25">
      <c r="A601" s="589"/>
      <c r="B601" s="529"/>
      <c r="C601" s="392"/>
      <c r="D601" s="111"/>
      <c r="E601" s="109"/>
      <c r="F601" s="109"/>
      <c r="G601" s="363"/>
      <c r="H601" s="109"/>
      <c r="I601" s="178"/>
      <c r="J601" s="109"/>
      <c r="K601" s="215"/>
      <c r="L601" s="364"/>
      <c r="M601" s="254"/>
      <c r="N601" s="177"/>
      <c r="O601" s="256"/>
      <c r="P601" s="257"/>
      <c r="Q601" s="289"/>
      <c r="R601" s="323"/>
      <c r="S601" s="289"/>
      <c r="T601" s="178"/>
      <c r="U601" s="289"/>
      <c r="V601" s="177"/>
      <c r="W601" s="364"/>
      <c r="X601" s="195"/>
      <c r="Y601" s="289">
        <v>0</v>
      </c>
      <c r="Z601" s="322">
        <v>0</v>
      </c>
      <c r="AA601" s="289">
        <v>0</v>
      </c>
      <c r="AB601" s="109">
        <v>0</v>
      </c>
      <c r="AC601" s="289">
        <v>0</v>
      </c>
      <c r="AD601" s="322">
        <v>0</v>
      </c>
      <c r="AE601" s="195">
        <f t="shared" si="112"/>
        <v>0</v>
      </c>
    </row>
    <row r="602" spans="1:31" x14ac:dyDescent="0.25">
      <c r="A602" s="589"/>
      <c r="B602" s="530"/>
      <c r="C602" s="392"/>
      <c r="D602" s="111"/>
      <c r="E602" s="109"/>
      <c r="F602" s="109"/>
      <c r="G602" s="363"/>
      <c r="H602" s="109"/>
      <c r="I602" s="178"/>
      <c r="J602" s="109"/>
      <c r="K602" s="215"/>
      <c r="L602" s="364"/>
      <c r="M602" s="254"/>
      <c r="N602" s="177"/>
      <c r="O602" s="256"/>
      <c r="P602" s="257"/>
      <c r="Q602" s="289"/>
      <c r="R602" s="323"/>
      <c r="S602" s="289"/>
      <c r="T602" s="178"/>
      <c r="U602" s="289"/>
      <c r="V602" s="177"/>
      <c r="W602" s="364"/>
      <c r="X602" s="195"/>
      <c r="Y602" s="289">
        <v>0</v>
      </c>
      <c r="Z602" s="322">
        <v>0</v>
      </c>
      <c r="AA602" s="289">
        <v>0</v>
      </c>
      <c r="AB602" s="109">
        <v>0</v>
      </c>
      <c r="AC602" s="289">
        <v>0</v>
      </c>
      <c r="AD602" s="322">
        <v>0</v>
      </c>
      <c r="AE602" s="195">
        <f t="shared" si="112"/>
        <v>0</v>
      </c>
    </row>
    <row r="603" spans="1:31" x14ac:dyDescent="0.25">
      <c r="A603" s="589"/>
      <c r="B603" s="587" t="s">
        <v>351</v>
      </c>
      <c r="C603" s="588"/>
      <c r="D603" s="111">
        <v>0</v>
      </c>
      <c r="E603" s="109">
        <v>0</v>
      </c>
      <c r="F603" s="109">
        <v>0</v>
      </c>
      <c r="G603" s="154">
        <f t="shared" si="110"/>
        <v>0</v>
      </c>
      <c r="H603" s="109">
        <v>0</v>
      </c>
      <c r="I603" s="178">
        <v>0</v>
      </c>
      <c r="J603" s="109">
        <v>0</v>
      </c>
      <c r="K603" s="215">
        <v>0</v>
      </c>
      <c r="L603" s="174">
        <f t="shared" si="111"/>
        <v>0</v>
      </c>
      <c r="M603" s="254">
        <v>0</v>
      </c>
      <c r="N603" s="177">
        <v>0</v>
      </c>
      <c r="O603" s="256">
        <f t="shared" si="105"/>
        <v>0</v>
      </c>
      <c r="P603" s="257">
        <f t="shared" si="106"/>
        <v>0</v>
      </c>
      <c r="Q603" s="199">
        <v>0</v>
      </c>
      <c r="R603" s="323">
        <v>0</v>
      </c>
      <c r="S603" s="199">
        <v>0</v>
      </c>
      <c r="T603" s="178">
        <v>0</v>
      </c>
      <c r="U603" s="199">
        <v>0</v>
      </c>
      <c r="V603" s="177">
        <v>0</v>
      </c>
      <c r="W603" s="327">
        <f t="shared" si="103"/>
        <v>0</v>
      </c>
      <c r="X603" s="195">
        <f t="shared" si="104"/>
        <v>0</v>
      </c>
      <c r="Y603" s="199">
        <f t="shared" ref="Y603:Y605" si="113">Y567+Y570+Y573+Y576+Y579+Y582+Y585+Y588+Y591+Y594+Y597+Y600</f>
        <v>0</v>
      </c>
      <c r="Z603" s="322">
        <v>0</v>
      </c>
      <c r="AA603" s="199">
        <f t="shared" ref="AA603:AA605" si="114">AA567+AA570+AA573+AA576+AA579+AA582+AA585+AA588+AA591+AA594+AA597+AA600</f>
        <v>0</v>
      </c>
      <c r="AB603" s="109">
        <v>0</v>
      </c>
      <c r="AC603" s="199">
        <f t="shared" ref="AC603:AC605" si="115">AC567+AC570+AC573+AC576+AC579+AC582+AC585+AC588+AC591+AC594+AC597+AC600</f>
        <v>0</v>
      </c>
      <c r="AD603" s="322">
        <v>0</v>
      </c>
      <c r="AE603" s="195">
        <f t="shared" si="112"/>
        <v>0</v>
      </c>
    </row>
    <row r="604" spans="1:31" x14ac:dyDescent="0.25">
      <c r="A604" s="589"/>
      <c r="B604" s="585" t="s">
        <v>352</v>
      </c>
      <c r="C604" s="586"/>
      <c r="D604" s="111">
        <v>0</v>
      </c>
      <c r="E604" s="109">
        <v>0</v>
      </c>
      <c r="F604" s="109">
        <v>0</v>
      </c>
      <c r="G604" s="154">
        <f t="shared" si="110"/>
        <v>0</v>
      </c>
      <c r="H604" s="109">
        <v>0</v>
      </c>
      <c r="I604" s="178">
        <v>0</v>
      </c>
      <c r="J604" s="109">
        <v>0</v>
      </c>
      <c r="K604" s="215">
        <v>0</v>
      </c>
      <c r="L604" s="174">
        <f t="shared" si="111"/>
        <v>0</v>
      </c>
      <c r="M604" s="254">
        <v>0</v>
      </c>
      <c r="N604" s="177">
        <v>0</v>
      </c>
      <c r="O604" s="256">
        <f t="shared" si="105"/>
        <v>0</v>
      </c>
      <c r="P604" s="257">
        <f t="shared" si="106"/>
        <v>0</v>
      </c>
      <c r="Q604" s="199">
        <v>0</v>
      </c>
      <c r="R604" s="323">
        <v>0</v>
      </c>
      <c r="S604" s="199">
        <v>0</v>
      </c>
      <c r="T604" s="178">
        <v>0</v>
      </c>
      <c r="U604" s="199">
        <v>0</v>
      </c>
      <c r="V604" s="177">
        <v>0</v>
      </c>
      <c r="W604" s="327">
        <f t="shared" si="103"/>
        <v>0</v>
      </c>
      <c r="X604" s="195">
        <f t="shared" si="104"/>
        <v>0</v>
      </c>
      <c r="Y604" s="199">
        <f t="shared" si="113"/>
        <v>0</v>
      </c>
      <c r="Z604" s="322">
        <v>0</v>
      </c>
      <c r="AA604" s="199">
        <f t="shared" si="114"/>
        <v>0</v>
      </c>
      <c r="AB604" s="109">
        <v>0</v>
      </c>
      <c r="AC604" s="199">
        <f t="shared" si="115"/>
        <v>0</v>
      </c>
      <c r="AD604" s="322">
        <v>0</v>
      </c>
      <c r="AE604" s="195">
        <f t="shared" si="112"/>
        <v>0</v>
      </c>
    </row>
    <row r="605" spans="1:31" ht="15.75" thickBot="1" x14ac:dyDescent="0.3">
      <c r="A605" s="589"/>
      <c r="B605" s="492" t="s">
        <v>353</v>
      </c>
      <c r="C605" s="492"/>
      <c r="D605" s="111">
        <v>0</v>
      </c>
      <c r="E605" s="109">
        <v>0</v>
      </c>
      <c r="F605" s="109">
        <v>0</v>
      </c>
      <c r="G605" s="154">
        <f t="shared" si="110"/>
        <v>0</v>
      </c>
      <c r="H605" s="109">
        <v>0</v>
      </c>
      <c r="I605" s="178">
        <v>0</v>
      </c>
      <c r="J605" s="109">
        <v>0</v>
      </c>
      <c r="K605" s="215">
        <v>0</v>
      </c>
      <c r="L605" s="174">
        <f t="shared" si="111"/>
        <v>0</v>
      </c>
      <c r="M605" s="254">
        <v>0</v>
      </c>
      <c r="N605" s="177">
        <v>0</v>
      </c>
      <c r="O605" s="256">
        <f t="shared" si="105"/>
        <v>0</v>
      </c>
      <c r="P605" s="257">
        <f t="shared" si="106"/>
        <v>0</v>
      </c>
      <c r="Q605" s="199">
        <v>0</v>
      </c>
      <c r="R605" s="323">
        <v>0</v>
      </c>
      <c r="S605" s="199">
        <v>0</v>
      </c>
      <c r="T605" s="178">
        <v>0</v>
      </c>
      <c r="U605" s="199">
        <v>0</v>
      </c>
      <c r="V605" s="177">
        <v>0</v>
      </c>
      <c r="W605" s="327">
        <f t="shared" si="103"/>
        <v>0</v>
      </c>
      <c r="X605" s="195">
        <f t="shared" si="104"/>
        <v>0</v>
      </c>
      <c r="Y605" s="199">
        <f t="shared" si="113"/>
        <v>0</v>
      </c>
      <c r="Z605" s="322">
        <v>0</v>
      </c>
      <c r="AA605" s="199">
        <f t="shared" si="114"/>
        <v>0</v>
      </c>
      <c r="AB605" s="109">
        <v>0</v>
      </c>
      <c r="AC605" s="199">
        <f t="shared" si="115"/>
        <v>0</v>
      </c>
      <c r="AD605" s="322">
        <v>0</v>
      </c>
      <c r="AE605" s="195">
        <f t="shared" si="112"/>
        <v>0</v>
      </c>
    </row>
    <row r="606" spans="1:31" ht="15" customHeight="1" x14ac:dyDescent="0.25">
      <c r="A606" s="603" t="s">
        <v>354</v>
      </c>
      <c r="B606" s="532" t="s">
        <v>355</v>
      </c>
      <c r="C606" s="17" t="s">
        <v>7</v>
      </c>
      <c r="D606" s="109">
        <v>0</v>
      </c>
      <c r="E606" s="109">
        <v>0</v>
      </c>
      <c r="F606" s="109">
        <v>0</v>
      </c>
      <c r="G606" s="154">
        <f t="shared" si="110"/>
        <v>0</v>
      </c>
      <c r="H606" s="109">
        <v>0</v>
      </c>
      <c r="I606" s="178">
        <v>0</v>
      </c>
      <c r="J606" s="109">
        <v>0</v>
      </c>
      <c r="K606" s="215">
        <v>0</v>
      </c>
      <c r="L606" s="174">
        <f t="shared" si="111"/>
        <v>0</v>
      </c>
      <c r="M606" s="254">
        <v>0</v>
      </c>
      <c r="N606" s="177">
        <v>0</v>
      </c>
      <c r="O606" s="256">
        <f t="shared" si="105"/>
        <v>0</v>
      </c>
      <c r="P606" s="257">
        <f t="shared" si="106"/>
        <v>0</v>
      </c>
      <c r="Q606" s="289">
        <v>0</v>
      </c>
      <c r="R606" s="323">
        <v>0</v>
      </c>
      <c r="S606" s="289">
        <v>0</v>
      </c>
      <c r="T606" s="178">
        <v>0</v>
      </c>
      <c r="U606" s="289">
        <v>0</v>
      </c>
      <c r="V606" s="177">
        <v>0</v>
      </c>
      <c r="W606" s="327">
        <f t="shared" si="103"/>
        <v>0</v>
      </c>
      <c r="X606" s="195">
        <f t="shared" si="104"/>
        <v>0</v>
      </c>
      <c r="Y606" s="289">
        <v>0</v>
      </c>
      <c r="Z606" s="322">
        <v>0</v>
      </c>
      <c r="AA606" s="289">
        <v>0</v>
      </c>
      <c r="AB606" s="109">
        <v>0</v>
      </c>
      <c r="AC606" s="289">
        <v>0</v>
      </c>
      <c r="AD606" s="322">
        <v>0</v>
      </c>
      <c r="AE606" s="195">
        <f t="shared" si="112"/>
        <v>0</v>
      </c>
    </row>
    <row r="607" spans="1:31" x14ac:dyDescent="0.25">
      <c r="A607" s="543"/>
      <c r="B607" s="489"/>
      <c r="C607" s="29" t="s">
        <v>8</v>
      </c>
      <c r="D607" s="109">
        <v>0</v>
      </c>
      <c r="E607" s="109">
        <v>0</v>
      </c>
      <c r="F607" s="109">
        <v>0</v>
      </c>
      <c r="G607" s="154">
        <f t="shared" si="110"/>
        <v>0</v>
      </c>
      <c r="H607" s="109">
        <v>0</v>
      </c>
      <c r="I607" s="178">
        <v>0</v>
      </c>
      <c r="J607" s="109">
        <v>0</v>
      </c>
      <c r="K607" s="215">
        <v>0</v>
      </c>
      <c r="L607" s="174">
        <f t="shared" si="111"/>
        <v>0</v>
      </c>
      <c r="M607" s="254">
        <v>0</v>
      </c>
      <c r="N607" s="177">
        <v>0</v>
      </c>
      <c r="O607" s="256">
        <f t="shared" si="105"/>
        <v>0</v>
      </c>
      <c r="P607" s="257">
        <f t="shared" si="106"/>
        <v>0</v>
      </c>
      <c r="Q607" s="290">
        <v>0</v>
      </c>
      <c r="R607" s="323">
        <v>0</v>
      </c>
      <c r="S607" s="290">
        <v>0</v>
      </c>
      <c r="T607" s="178">
        <v>0</v>
      </c>
      <c r="U607" s="290"/>
      <c r="V607" s="177">
        <v>0</v>
      </c>
      <c r="W607" s="327">
        <f t="shared" si="103"/>
        <v>0</v>
      </c>
      <c r="X607" s="195">
        <f t="shared" si="104"/>
        <v>0</v>
      </c>
      <c r="Y607" s="289">
        <v>0</v>
      </c>
      <c r="Z607" s="322">
        <v>0</v>
      </c>
      <c r="AA607" s="289">
        <v>0</v>
      </c>
      <c r="AB607" s="109">
        <v>0</v>
      </c>
      <c r="AC607" s="289">
        <v>0</v>
      </c>
      <c r="AD607" s="322">
        <v>0</v>
      </c>
      <c r="AE607" s="195">
        <f t="shared" si="112"/>
        <v>0</v>
      </c>
    </row>
    <row r="608" spans="1:31" ht="15.75" thickBot="1" x14ac:dyDescent="0.3">
      <c r="A608" s="543"/>
      <c r="B608" s="533"/>
      <c r="C608" s="29" t="s">
        <v>9</v>
      </c>
      <c r="D608" s="109">
        <v>0</v>
      </c>
      <c r="E608" s="109">
        <v>0</v>
      </c>
      <c r="F608" s="109">
        <v>0</v>
      </c>
      <c r="G608" s="154">
        <f t="shared" si="110"/>
        <v>0</v>
      </c>
      <c r="H608" s="109">
        <v>0</v>
      </c>
      <c r="I608" s="178">
        <v>0</v>
      </c>
      <c r="J608" s="109">
        <v>0</v>
      </c>
      <c r="K608" s="215">
        <v>0</v>
      </c>
      <c r="L608" s="174">
        <f t="shared" si="111"/>
        <v>0</v>
      </c>
      <c r="M608" s="254">
        <v>0</v>
      </c>
      <c r="N608" s="177">
        <v>0</v>
      </c>
      <c r="O608" s="256">
        <f t="shared" si="105"/>
        <v>0</v>
      </c>
      <c r="P608" s="257">
        <f t="shared" si="106"/>
        <v>0</v>
      </c>
      <c r="Q608" s="302">
        <v>0</v>
      </c>
      <c r="R608" s="323">
        <v>0</v>
      </c>
      <c r="S608" s="302">
        <v>0</v>
      </c>
      <c r="T608" s="178">
        <v>0</v>
      </c>
      <c r="U608" s="302"/>
      <c r="V608" s="177">
        <v>0</v>
      </c>
      <c r="W608" s="327">
        <f t="shared" si="103"/>
        <v>0</v>
      </c>
      <c r="X608" s="195">
        <f t="shared" si="104"/>
        <v>0</v>
      </c>
      <c r="Y608" s="289">
        <v>0</v>
      </c>
      <c r="Z608" s="322">
        <v>0</v>
      </c>
      <c r="AA608" s="289">
        <v>0</v>
      </c>
      <c r="AB608" s="109">
        <v>0</v>
      </c>
      <c r="AC608" s="289">
        <v>0</v>
      </c>
      <c r="AD608" s="322">
        <v>0</v>
      </c>
      <c r="AE608" s="195">
        <f t="shared" si="112"/>
        <v>0</v>
      </c>
    </row>
    <row r="609" spans="1:31" ht="15" customHeight="1" x14ac:dyDescent="0.25">
      <c r="A609" s="543"/>
      <c r="B609" s="581" t="s">
        <v>356</v>
      </c>
      <c r="C609" s="17" t="s">
        <v>7</v>
      </c>
      <c r="D609" s="109">
        <v>0</v>
      </c>
      <c r="E609" s="109">
        <v>0</v>
      </c>
      <c r="F609" s="109">
        <v>0</v>
      </c>
      <c r="G609" s="154">
        <f t="shared" si="110"/>
        <v>0</v>
      </c>
      <c r="H609" s="109">
        <v>0</v>
      </c>
      <c r="I609" s="178">
        <v>0</v>
      </c>
      <c r="J609" s="109">
        <v>0</v>
      </c>
      <c r="K609" s="215">
        <v>0</v>
      </c>
      <c r="L609" s="174">
        <f t="shared" si="111"/>
        <v>0</v>
      </c>
      <c r="M609" s="254">
        <v>0</v>
      </c>
      <c r="N609" s="177">
        <v>0</v>
      </c>
      <c r="O609" s="256">
        <f t="shared" si="105"/>
        <v>0</v>
      </c>
      <c r="P609" s="257">
        <f t="shared" si="106"/>
        <v>0</v>
      </c>
      <c r="Q609" s="290">
        <v>0</v>
      </c>
      <c r="R609" s="323">
        <v>0</v>
      </c>
      <c r="S609" s="290">
        <v>0</v>
      </c>
      <c r="T609" s="178">
        <v>0</v>
      </c>
      <c r="U609" s="290">
        <v>0</v>
      </c>
      <c r="V609" s="177">
        <v>0</v>
      </c>
      <c r="W609" s="327">
        <f t="shared" ref="W609:W672" si="116">V609+U609+T609+S609+R609+Q609</f>
        <v>0</v>
      </c>
      <c r="X609" s="195">
        <f t="shared" ref="X609:X672" si="117">D609+E609+F609+H609+I609+J609+K609+M609+N609+Q609+R609+S609+T609+U609+V609</f>
        <v>0</v>
      </c>
      <c r="Y609" s="289">
        <v>0</v>
      </c>
      <c r="Z609" s="322">
        <v>0</v>
      </c>
      <c r="AA609" s="289">
        <v>0</v>
      </c>
      <c r="AB609" s="109">
        <v>0</v>
      </c>
      <c r="AC609" s="289">
        <v>0</v>
      </c>
      <c r="AD609" s="322">
        <v>0</v>
      </c>
      <c r="AE609" s="195">
        <f t="shared" si="112"/>
        <v>0</v>
      </c>
    </row>
    <row r="610" spans="1:31" x14ac:dyDescent="0.25">
      <c r="A610" s="543"/>
      <c r="B610" s="529"/>
      <c r="C610" s="29" t="s">
        <v>8</v>
      </c>
      <c r="D610" s="109">
        <v>0</v>
      </c>
      <c r="E610" s="109">
        <v>0</v>
      </c>
      <c r="F610" s="109">
        <v>0</v>
      </c>
      <c r="G610" s="154">
        <f t="shared" si="110"/>
        <v>0</v>
      </c>
      <c r="H610" s="109">
        <v>0</v>
      </c>
      <c r="I610" s="178">
        <v>0</v>
      </c>
      <c r="J610" s="109">
        <v>0</v>
      </c>
      <c r="K610" s="215">
        <v>0</v>
      </c>
      <c r="L610" s="174">
        <f t="shared" si="111"/>
        <v>0</v>
      </c>
      <c r="M610" s="254">
        <v>0</v>
      </c>
      <c r="N610" s="177">
        <v>0</v>
      </c>
      <c r="O610" s="256">
        <f t="shared" si="105"/>
        <v>0</v>
      </c>
      <c r="P610" s="257">
        <f t="shared" si="106"/>
        <v>0</v>
      </c>
      <c r="Q610" s="290">
        <v>0</v>
      </c>
      <c r="R610" s="323">
        <v>0</v>
      </c>
      <c r="S610" s="290">
        <v>0</v>
      </c>
      <c r="T610" s="178">
        <v>0</v>
      </c>
      <c r="U610" s="290"/>
      <c r="V610" s="177">
        <v>0</v>
      </c>
      <c r="W610" s="327">
        <f t="shared" si="116"/>
        <v>0</v>
      </c>
      <c r="X610" s="195">
        <f t="shared" si="117"/>
        <v>0</v>
      </c>
      <c r="Y610" s="289">
        <v>0</v>
      </c>
      <c r="Z610" s="322">
        <v>0</v>
      </c>
      <c r="AA610" s="289">
        <v>0</v>
      </c>
      <c r="AB610" s="109">
        <v>0</v>
      </c>
      <c r="AC610" s="289">
        <v>0</v>
      </c>
      <c r="AD610" s="322">
        <v>0</v>
      </c>
      <c r="AE610" s="195">
        <f t="shared" si="112"/>
        <v>0</v>
      </c>
    </row>
    <row r="611" spans="1:31" ht="15.75" thickBot="1" x14ac:dyDescent="0.3">
      <c r="A611" s="543"/>
      <c r="B611" s="530"/>
      <c r="C611" s="29" t="s">
        <v>9</v>
      </c>
      <c r="D611" s="109">
        <v>0</v>
      </c>
      <c r="E611" s="109">
        <v>0</v>
      </c>
      <c r="F611" s="109">
        <v>0</v>
      </c>
      <c r="G611" s="154">
        <f t="shared" si="110"/>
        <v>0</v>
      </c>
      <c r="H611" s="109">
        <v>0</v>
      </c>
      <c r="I611" s="178">
        <v>0</v>
      </c>
      <c r="J611" s="109">
        <v>0</v>
      </c>
      <c r="K611" s="215">
        <v>0</v>
      </c>
      <c r="L611" s="174">
        <f t="shared" si="111"/>
        <v>0</v>
      </c>
      <c r="M611" s="254">
        <v>0</v>
      </c>
      <c r="N611" s="177">
        <v>0</v>
      </c>
      <c r="O611" s="256">
        <f t="shared" si="105"/>
        <v>0</v>
      </c>
      <c r="P611" s="257">
        <f t="shared" si="106"/>
        <v>0</v>
      </c>
      <c r="Q611" s="290">
        <v>0</v>
      </c>
      <c r="R611" s="323">
        <v>0</v>
      </c>
      <c r="S611" s="290">
        <v>0</v>
      </c>
      <c r="T611" s="178">
        <v>0</v>
      </c>
      <c r="U611" s="290"/>
      <c r="V611" s="177">
        <v>0</v>
      </c>
      <c r="W611" s="327">
        <f t="shared" si="116"/>
        <v>0</v>
      </c>
      <c r="X611" s="195">
        <f t="shared" si="117"/>
        <v>0</v>
      </c>
      <c r="Y611" s="289">
        <v>0</v>
      </c>
      <c r="Z611" s="322">
        <v>0</v>
      </c>
      <c r="AA611" s="289">
        <v>0</v>
      </c>
      <c r="AB611" s="109">
        <v>0</v>
      </c>
      <c r="AC611" s="289">
        <v>0</v>
      </c>
      <c r="AD611" s="322">
        <v>0</v>
      </c>
      <c r="AE611" s="195">
        <f t="shared" si="112"/>
        <v>0</v>
      </c>
    </row>
    <row r="612" spans="1:31" ht="15" customHeight="1" x14ac:dyDescent="0.25">
      <c r="A612" s="543"/>
      <c r="B612" s="581" t="s">
        <v>357</v>
      </c>
      <c r="C612" s="17" t="s">
        <v>7</v>
      </c>
      <c r="D612" s="109">
        <v>0</v>
      </c>
      <c r="E612" s="109">
        <v>0</v>
      </c>
      <c r="F612" s="109">
        <v>0</v>
      </c>
      <c r="G612" s="154">
        <f t="shared" si="110"/>
        <v>0</v>
      </c>
      <c r="H612" s="109">
        <v>0</v>
      </c>
      <c r="I612" s="178">
        <v>0</v>
      </c>
      <c r="J612" s="109">
        <v>0</v>
      </c>
      <c r="K612" s="215">
        <v>0</v>
      </c>
      <c r="L612" s="174">
        <f t="shared" si="111"/>
        <v>0</v>
      </c>
      <c r="M612" s="254">
        <v>0</v>
      </c>
      <c r="N612" s="177">
        <v>0</v>
      </c>
      <c r="O612" s="256">
        <f t="shared" si="105"/>
        <v>0</v>
      </c>
      <c r="P612" s="257">
        <f t="shared" si="106"/>
        <v>0</v>
      </c>
      <c r="Q612" s="289">
        <v>0</v>
      </c>
      <c r="R612" s="323">
        <v>0</v>
      </c>
      <c r="S612" s="289">
        <v>0</v>
      </c>
      <c r="T612" s="178">
        <v>0</v>
      </c>
      <c r="U612" s="289">
        <v>0</v>
      </c>
      <c r="V612" s="177">
        <v>0</v>
      </c>
      <c r="W612" s="327">
        <f t="shared" si="116"/>
        <v>0</v>
      </c>
      <c r="X612" s="195">
        <f t="shared" si="117"/>
        <v>0</v>
      </c>
      <c r="Y612" s="289">
        <v>0</v>
      </c>
      <c r="Z612" s="322">
        <v>0</v>
      </c>
      <c r="AA612" s="289">
        <v>0</v>
      </c>
      <c r="AB612" s="109">
        <v>0</v>
      </c>
      <c r="AC612" s="289">
        <v>0</v>
      </c>
      <c r="AD612" s="322">
        <v>0</v>
      </c>
      <c r="AE612" s="195">
        <f t="shared" si="112"/>
        <v>0</v>
      </c>
    </row>
    <row r="613" spans="1:31" x14ac:dyDescent="0.25">
      <c r="A613" s="543"/>
      <c r="B613" s="529"/>
      <c r="C613" s="29" t="s">
        <v>8</v>
      </c>
      <c r="D613" s="109">
        <v>0</v>
      </c>
      <c r="E613" s="109">
        <v>0</v>
      </c>
      <c r="F613" s="109">
        <v>0</v>
      </c>
      <c r="G613" s="154">
        <f t="shared" si="110"/>
        <v>0</v>
      </c>
      <c r="H613" s="109">
        <v>0</v>
      </c>
      <c r="I613" s="178">
        <v>0</v>
      </c>
      <c r="J613" s="109">
        <v>0</v>
      </c>
      <c r="K613" s="215">
        <v>0</v>
      </c>
      <c r="L613" s="174">
        <f t="shared" si="111"/>
        <v>0</v>
      </c>
      <c r="M613" s="254">
        <v>0</v>
      </c>
      <c r="N613" s="177">
        <v>0</v>
      </c>
      <c r="O613" s="256">
        <f t="shared" si="105"/>
        <v>0</v>
      </c>
      <c r="P613" s="257">
        <f t="shared" si="106"/>
        <v>0</v>
      </c>
      <c r="Q613" s="289">
        <v>0</v>
      </c>
      <c r="R613" s="323">
        <v>0</v>
      </c>
      <c r="S613" s="289">
        <v>0</v>
      </c>
      <c r="T613" s="178">
        <v>0</v>
      </c>
      <c r="U613" s="289"/>
      <c r="V613" s="177">
        <v>0</v>
      </c>
      <c r="W613" s="327">
        <f t="shared" si="116"/>
        <v>0</v>
      </c>
      <c r="X613" s="195">
        <f t="shared" si="117"/>
        <v>0</v>
      </c>
      <c r="Y613" s="289">
        <v>0</v>
      </c>
      <c r="Z613" s="322">
        <v>0</v>
      </c>
      <c r="AA613" s="289">
        <v>0</v>
      </c>
      <c r="AB613" s="109">
        <v>0</v>
      </c>
      <c r="AC613" s="289">
        <v>0</v>
      </c>
      <c r="AD613" s="322">
        <v>0</v>
      </c>
      <c r="AE613" s="195">
        <f t="shared" si="112"/>
        <v>0</v>
      </c>
    </row>
    <row r="614" spans="1:31" ht="15.75" thickBot="1" x14ac:dyDescent="0.3">
      <c r="A614" s="543"/>
      <c r="B614" s="530"/>
      <c r="C614" s="29" t="s">
        <v>9</v>
      </c>
      <c r="D614" s="109">
        <v>0</v>
      </c>
      <c r="E614" s="109">
        <v>0</v>
      </c>
      <c r="F614" s="109">
        <v>0</v>
      </c>
      <c r="G614" s="154">
        <f t="shared" si="110"/>
        <v>0</v>
      </c>
      <c r="H614" s="109">
        <v>0</v>
      </c>
      <c r="I614" s="178">
        <v>0</v>
      </c>
      <c r="J614" s="109">
        <v>0</v>
      </c>
      <c r="K614" s="215">
        <v>0</v>
      </c>
      <c r="L614" s="174">
        <f t="shared" si="111"/>
        <v>0</v>
      </c>
      <c r="M614" s="254">
        <v>0</v>
      </c>
      <c r="N614" s="177">
        <v>0</v>
      </c>
      <c r="O614" s="256">
        <f t="shared" si="105"/>
        <v>0</v>
      </c>
      <c r="P614" s="257">
        <f t="shared" si="106"/>
        <v>0</v>
      </c>
      <c r="Q614" s="289">
        <v>0</v>
      </c>
      <c r="R614" s="323">
        <v>0</v>
      </c>
      <c r="S614" s="289">
        <v>0</v>
      </c>
      <c r="T614" s="178">
        <v>0</v>
      </c>
      <c r="U614" s="289"/>
      <c r="V614" s="177">
        <v>0</v>
      </c>
      <c r="W614" s="327">
        <f t="shared" si="116"/>
        <v>0</v>
      </c>
      <c r="X614" s="195">
        <f t="shared" si="117"/>
        <v>0</v>
      </c>
      <c r="Y614" s="289">
        <v>0</v>
      </c>
      <c r="Z614" s="322">
        <v>0</v>
      </c>
      <c r="AA614" s="289">
        <v>0</v>
      </c>
      <c r="AB614" s="109">
        <v>0</v>
      </c>
      <c r="AC614" s="289">
        <v>0</v>
      </c>
      <c r="AD614" s="322">
        <v>0</v>
      </c>
      <c r="AE614" s="195">
        <f t="shared" si="112"/>
        <v>0</v>
      </c>
    </row>
    <row r="615" spans="1:31" ht="15" customHeight="1" x14ac:dyDescent="0.25">
      <c r="A615" s="543"/>
      <c r="B615" s="581" t="s">
        <v>358</v>
      </c>
      <c r="C615" s="17" t="s">
        <v>7</v>
      </c>
      <c r="D615" s="109">
        <v>0</v>
      </c>
      <c r="E615" s="109">
        <v>0</v>
      </c>
      <c r="F615" s="109">
        <v>0</v>
      </c>
      <c r="G615" s="154">
        <f t="shared" si="110"/>
        <v>0</v>
      </c>
      <c r="H615" s="109">
        <v>0</v>
      </c>
      <c r="I615" s="178">
        <v>0</v>
      </c>
      <c r="J615" s="109">
        <v>0</v>
      </c>
      <c r="K615" s="215">
        <v>0</v>
      </c>
      <c r="L615" s="174">
        <f t="shared" si="111"/>
        <v>0</v>
      </c>
      <c r="M615" s="254">
        <v>0</v>
      </c>
      <c r="N615" s="177">
        <v>0</v>
      </c>
      <c r="O615" s="256">
        <f t="shared" ref="O615:O674" si="118">H615+I615+J615+K615+M615+N615</f>
        <v>0</v>
      </c>
      <c r="P615" s="257">
        <f t="shared" ref="P615:P674" si="119">D615+E615+F615+H615+I615+J615+K615+M615+N615</f>
        <v>0</v>
      </c>
      <c r="Q615" s="289">
        <v>0</v>
      </c>
      <c r="R615" s="323">
        <v>0</v>
      </c>
      <c r="S615" s="289">
        <v>0</v>
      </c>
      <c r="T615" s="178">
        <v>0</v>
      </c>
      <c r="U615" s="289">
        <v>0</v>
      </c>
      <c r="V615" s="177">
        <v>0</v>
      </c>
      <c r="W615" s="327">
        <f t="shared" si="116"/>
        <v>0</v>
      </c>
      <c r="X615" s="195">
        <f t="shared" si="117"/>
        <v>0</v>
      </c>
      <c r="Y615" s="289">
        <v>0</v>
      </c>
      <c r="Z615" s="322">
        <v>0</v>
      </c>
      <c r="AA615" s="289">
        <v>0</v>
      </c>
      <c r="AB615" s="109">
        <v>0</v>
      </c>
      <c r="AC615" s="289">
        <v>0</v>
      </c>
      <c r="AD615" s="322">
        <v>0</v>
      </c>
      <c r="AE615" s="195">
        <f t="shared" si="112"/>
        <v>0</v>
      </c>
    </row>
    <row r="616" spans="1:31" x14ac:dyDescent="0.25">
      <c r="A616" s="543"/>
      <c r="B616" s="529"/>
      <c r="C616" s="29" t="s">
        <v>8</v>
      </c>
      <c r="D616" s="109">
        <v>0</v>
      </c>
      <c r="E616" s="109">
        <v>0</v>
      </c>
      <c r="F616" s="109">
        <v>0</v>
      </c>
      <c r="G616" s="154">
        <f t="shared" si="110"/>
        <v>0</v>
      </c>
      <c r="H616" s="109">
        <v>0</v>
      </c>
      <c r="I616" s="178">
        <v>0</v>
      </c>
      <c r="J616" s="109">
        <v>0</v>
      </c>
      <c r="K616" s="215">
        <v>0</v>
      </c>
      <c r="L616" s="174">
        <f t="shared" si="111"/>
        <v>0</v>
      </c>
      <c r="M616" s="254">
        <v>0</v>
      </c>
      <c r="N616" s="177">
        <v>0</v>
      </c>
      <c r="O616" s="256">
        <f t="shared" si="118"/>
        <v>0</v>
      </c>
      <c r="P616" s="257">
        <f t="shared" si="119"/>
        <v>0</v>
      </c>
      <c r="Q616" s="289">
        <v>0</v>
      </c>
      <c r="R616" s="323">
        <v>0</v>
      </c>
      <c r="S616" s="289">
        <v>0</v>
      </c>
      <c r="T616" s="178">
        <v>0</v>
      </c>
      <c r="U616" s="289"/>
      <c r="V616" s="177">
        <v>0</v>
      </c>
      <c r="W616" s="327">
        <f t="shared" si="116"/>
        <v>0</v>
      </c>
      <c r="X616" s="195">
        <f t="shared" si="117"/>
        <v>0</v>
      </c>
      <c r="Y616" s="289">
        <v>0</v>
      </c>
      <c r="Z616" s="322">
        <v>0</v>
      </c>
      <c r="AA616" s="289">
        <v>0</v>
      </c>
      <c r="AB616" s="109">
        <v>0</v>
      </c>
      <c r="AC616" s="289">
        <v>0</v>
      </c>
      <c r="AD616" s="322">
        <v>0</v>
      </c>
      <c r="AE616" s="195">
        <f t="shared" si="112"/>
        <v>0</v>
      </c>
    </row>
    <row r="617" spans="1:31" ht="15.75" thickBot="1" x14ac:dyDescent="0.3">
      <c r="A617" s="543"/>
      <c r="B617" s="530"/>
      <c r="C617" s="18" t="s">
        <v>9</v>
      </c>
      <c r="D617" s="109">
        <v>0</v>
      </c>
      <c r="E617" s="109">
        <v>0</v>
      </c>
      <c r="F617" s="109">
        <v>0</v>
      </c>
      <c r="G617" s="154">
        <f t="shared" si="110"/>
        <v>0</v>
      </c>
      <c r="H617" s="109">
        <v>0</v>
      </c>
      <c r="I617" s="178">
        <v>0</v>
      </c>
      <c r="J617" s="109">
        <v>0</v>
      </c>
      <c r="K617" s="215">
        <v>0</v>
      </c>
      <c r="L617" s="174">
        <f t="shared" si="111"/>
        <v>0</v>
      </c>
      <c r="M617" s="254">
        <v>0</v>
      </c>
      <c r="N617" s="177">
        <v>0</v>
      </c>
      <c r="O617" s="256">
        <f t="shared" si="118"/>
        <v>0</v>
      </c>
      <c r="P617" s="257">
        <f t="shared" si="119"/>
        <v>0</v>
      </c>
      <c r="Q617" s="289">
        <v>0</v>
      </c>
      <c r="R617" s="323">
        <v>0</v>
      </c>
      <c r="S617" s="289">
        <v>0</v>
      </c>
      <c r="T617" s="178">
        <v>0</v>
      </c>
      <c r="U617" s="289"/>
      <c r="V617" s="177">
        <v>0</v>
      </c>
      <c r="W617" s="327">
        <f t="shared" si="116"/>
        <v>0</v>
      </c>
      <c r="X617" s="195">
        <f t="shared" si="117"/>
        <v>0</v>
      </c>
      <c r="Y617" s="289">
        <v>0</v>
      </c>
      <c r="Z617" s="322">
        <v>0</v>
      </c>
      <c r="AA617" s="289">
        <v>0</v>
      </c>
      <c r="AB617" s="109">
        <v>0</v>
      </c>
      <c r="AC617" s="289">
        <v>0</v>
      </c>
      <c r="AD617" s="322">
        <v>0</v>
      </c>
      <c r="AE617" s="195">
        <f t="shared" si="112"/>
        <v>0</v>
      </c>
    </row>
    <row r="618" spans="1:31" ht="15" customHeight="1" x14ac:dyDescent="0.25">
      <c r="A618" s="543"/>
      <c r="B618" s="581" t="s">
        <v>359</v>
      </c>
      <c r="C618" s="17" t="s">
        <v>7</v>
      </c>
      <c r="D618" s="109">
        <v>0</v>
      </c>
      <c r="E618" s="109">
        <v>0</v>
      </c>
      <c r="F618" s="109">
        <v>0</v>
      </c>
      <c r="G618" s="154">
        <f t="shared" si="110"/>
        <v>0</v>
      </c>
      <c r="H618" s="109">
        <v>0</v>
      </c>
      <c r="I618" s="178">
        <v>0</v>
      </c>
      <c r="J618" s="109">
        <v>0</v>
      </c>
      <c r="K618" s="215">
        <v>0</v>
      </c>
      <c r="L618" s="174">
        <f t="shared" si="111"/>
        <v>0</v>
      </c>
      <c r="M618" s="254">
        <v>0</v>
      </c>
      <c r="N618" s="177">
        <v>0</v>
      </c>
      <c r="O618" s="256">
        <f t="shared" si="118"/>
        <v>0</v>
      </c>
      <c r="P618" s="257">
        <f t="shared" si="119"/>
        <v>0</v>
      </c>
      <c r="Q618" s="289">
        <v>0</v>
      </c>
      <c r="R618" s="323">
        <v>0</v>
      </c>
      <c r="S618" s="289">
        <v>0</v>
      </c>
      <c r="T618" s="178">
        <v>0</v>
      </c>
      <c r="U618" s="289">
        <v>0</v>
      </c>
      <c r="V618" s="177">
        <v>0</v>
      </c>
      <c r="W618" s="327">
        <f t="shared" si="116"/>
        <v>0</v>
      </c>
      <c r="X618" s="195">
        <f t="shared" si="117"/>
        <v>0</v>
      </c>
      <c r="Y618" s="289">
        <v>0</v>
      </c>
      <c r="Z618" s="322">
        <v>0</v>
      </c>
      <c r="AA618" s="289">
        <v>0</v>
      </c>
      <c r="AB618" s="109">
        <v>0</v>
      </c>
      <c r="AC618" s="289">
        <v>0</v>
      </c>
      <c r="AD618" s="322">
        <v>0</v>
      </c>
      <c r="AE618" s="195">
        <f t="shared" si="112"/>
        <v>0</v>
      </c>
    </row>
    <row r="619" spans="1:31" x14ac:dyDescent="0.25">
      <c r="A619" s="543"/>
      <c r="B619" s="529"/>
      <c r="C619" s="29" t="s">
        <v>8</v>
      </c>
      <c r="D619" s="109">
        <v>0</v>
      </c>
      <c r="E619" s="109">
        <v>0</v>
      </c>
      <c r="F619" s="109">
        <v>0</v>
      </c>
      <c r="G619" s="154">
        <f t="shared" si="110"/>
        <v>0</v>
      </c>
      <c r="H619" s="109">
        <v>0</v>
      </c>
      <c r="I619" s="178">
        <v>0</v>
      </c>
      <c r="J619" s="109">
        <v>0</v>
      </c>
      <c r="K619" s="215">
        <v>0</v>
      </c>
      <c r="L619" s="174">
        <f t="shared" si="111"/>
        <v>0</v>
      </c>
      <c r="M619" s="254">
        <v>0</v>
      </c>
      <c r="N619" s="177">
        <v>0</v>
      </c>
      <c r="O619" s="256">
        <f t="shared" si="118"/>
        <v>0</v>
      </c>
      <c r="P619" s="257">
        <f t="shared" si="119"/>
        <v>0</v>
      </c>
      <c r="Q619" s="289">
        <v>0</v>
      </c>
      <c r="R619" s="323">
        <v>0</v>
      </c>
      <c r="S619" s="289">
        <v>0</v>
      </c>
      <c r="T619" s="178">
        <v>0</v>
      </c>
      <c r="U619" s="289"/>
      <c r="V619" s="177">
        <v>0</v>
      </c>
      <c r="W619" s="327">
        <f t="shared" si="116"/>
        <v>0</v>
      </c>
      <c r="X619" s="195">
        <f t="shared" si="117"/>
        <v>0</v>
      </c>
      <c r="Y619" s="289">
        <v>0</v>
      </c>
      <c r="Z619" s="322">
        <v>0</v>
      </c>
      <c r="AA619" s="289">
        <v>0</v>
      </c>
      <c r="AB619" s="109">
        <v>0</v>
      </c>
      <c r="AC619" s="289">
        <v>0</v>
      </c>
      <c r="AD619" s="322">
        <v>0</v>
      </c>
      <c r="AE619" s="195">
        <f t="shared" si="112"/>
        <v>0</v>
      </c>
    </row>
    <row r="620" spans="1:31" x14ac:dyDescent="0.25">
      <c r="A620" s="543"/>
      <c r="B620" s="530"/>
      <c r="C620" s="18" t="s">
        <v>9</v>
      </c>
      <c r="D620" s="109">
        <v>0</v>
      </c>
      <c r="E620" s="109">
        <v>0</v>
      </c>
      <c r="F620" s="109">
        <v>0</v>
      </c>
      <c r="G620" s="154">
        <f t="shared" si="110"/>
        <v>0</v>
      </c>
      <c r="H620" s="109">
        <v>0</v>
      </c>
      <c r="I620" s="178">
        <v>0</v>
      </c>
      <c r="J620" s="109">
        <v>0</v>
      </c>
      <c r="K620" s="215">
        <v>0</v>
      </c>
      <c r="L620" s="174">
        <f t="shared" si="111"/>
        <v>0</v>
      </c>
      <c r="M620" s="254">
        <v>0</v>
      </c>
      <c r="N620" s="177">
        <v>0</v>
      </c>
      <c r="O620" s="256">
        <f t="shared" si="118"/>
        <v>0</v>
      </c>
      <c r="P620" s="257">
        <f t="shared" si="119"/>
        <v>0</v>
      </c>
      <c r="Q620" s="289">
        <v>0</v>
      </c>
      <c r="R620" s="323">
        <v>0</v>
      </c>
      <c r="S620" s="289">
        <v>0</v>
      </c>
      <c r="T620" s="178">
        <v>0</v>
      </c>
      <c r="U620" s="289"/>
      <c r="V620" s="177">
        <v>0</v>
      </c>
      <c r="W620" s="327">
        <f t="shared" si="116"/>
        <v>0</v>
      </c>
      <c r="X620" s="195">
        <f t="shared" si="117"/>
        <v>0</v>
      </c>
      <c r="Y620" s="289">
        <v>0</v>
      </c>
      <c r="Z620" s="322">
        <v>0</v>
      </c>
      <c r="AA620" s="289">
        <v>0</v>
      </c>
      <c r="AB620" s="109">
        <v>0</v>
      </c>
      <c r="AC620" s="289">
        <v>0</v>
      </c>
      <c r="AD620" s="322">
        <v>0</v>
      </c>
      <c r="AE620" s="195">
        <f t="shared" si="112"/>
        <v>0</v>
      </c>
    </row>
    <row r="621" spans="1:31" x14ac:dyDescent="0.25">
      <c r="A621" s="543"/>
      <c r="B621" s="587" t="s">
        <v>360</v>
      </c>
      <c r="C621" s="588"/>
      <c r="D621" s="109">
        <v>0</v>
      </c>
      <c r="E621" s="109">
        <v>0</v>
      </c>
      <c r="F621" s="109">
        <v>0</v>
      </c>
      <c r="G621" s="154">
        <f t="shared" si="110"/>
        <v>0</v>
      </c>
      <c r="H621" s="109">
        <v>0</v>
      </c>
      <c r="I621" s="178">
        <v>0</v>
      </c>
      <c r="J621" s="109">
        <v>0</v>
      </c>
      <c r="K621" s="215">
        <v>0</v>
      </c>
      <c r="L621" s="174">
        <f t="shared" si="111"/>
        <v>0</v>
      </c>
      <c r="M621" s="254">
        <v>0</v>
      </c>
      <c r="N621" s="177">
        <v>0</v>
      </c>
      <c r="O621" s="256">
        <f t="shared" si="118"/>
        <v>0</v>
      </c>
      <c r="P621" s="257">
        <f t="shared" si="119"/>
        <v>0</v>
      </c>
      <c r="Q621" s="199">
        <v>0</v>
      </c>
      <c r="R621" s="323">
        <v>0</v>
      </c>
      <c r="S621" s="199">
        <v>0</v>
      </c>
      <c r="T621" s="178">
        <v>0</v>
      </c>
      <c r="U621" s="199">
        <v>0</v>
      </c>
      <c r="V621" s="177">
        <v>0</v>
      </c>
      <c r="W621" s="327">
        <f t="shared" si="116"/>
        <v>0</v>
      </c>
      <c r="X621" s="195">
        <f t="shared" si="117"/>
        <v>0</v>
      </c>
      <c r="Y621" s="199">
        <f t="shared" ref="Y621:Y623" si="120">Y606+Y609+Y612+Y615+Y618</f>
        <v>0</v>
      </c>
      <c r="Z621" s="322">
        <v>0</v>
      </c>
      <c r="AA621" s="199">
        <f t="shared" ref="AA621:AA623" si="121">AA606+AA609+AA612+AA615+AA618</f>
        <v>0</v>
      </c>
      <c r="AB621" s="109">
        <v>0</v>
      </c>
      <c r="AC621" s="199">
        <f t="shared" ref="AC621:AC623" si="122">AC606+AC609+AC612+AC615+AC618</f>
        <v>0</v>
      </c>
      <c r="AD621" s="322">
        <v>0</v>
      </c>
      <c r="AE621" s="195">
        <f t="shared" si="112"/>
        <v>0</v>
      </c>
    </row>
    <row r="622" spans="1:31" x14ac:dyDescent="0.25">
      <c r="A622" s="543"/>
      <c r="B622" s="585" t="s">
        <v>361</v>
      </c>
      <c r="C622" s="586"/>
      <c r="D622" s="109">
        <v>0</v>
      </c>
      <c r="E622" s="109">
        <v>0</v>
      </c>
      <c r="F622" s="109">
        <v>0</v>
      </c>
      <c r="G622" s="154">
        <f t="shared" si="110"/>
        <v>0</v>
      </c>
      <c r="H622" s="109">
        <v>0</v>
      </c>
      <c r="I622" s="178">
        <v>0</v>
      </c>
      <c r="J622" s="109">
        <v>0</v>
      </c>
      <c r="K622" s="215">
        <v>0</v>
      </c>
      <c r="L622" s="174">
        <f t="shared" si="111"/>
        <v>0</v>
      </c>
      <c r="M622" s="254">
        <v>0</v>
      </c>
      <c r="N622" s="177">
        <v>0</v>
      </c>
      <c r="O622" s="256">
        <f t="shared" si="118"/>
        <v>0</v>
      </c>
      <c r="P622" s="257">
        <f t="shared" si="119"/>
        <v>0</v>
      </c>
      <c r="Q622" s="199">
        <v>0</v>
      </c>
      <c r="R622" s="323">
        <v>0</v>
      </c>
      <c r="S622" s="199">
        <v>0</v>
      </c>
      <c r="T622" s="178">
        <v>0</v>
      </c>
      <c r="U622" s="199">
        <v>0</v>
      </c>
      <c r="V622" s="177">
        <v>0</v>
      </c>
      <c r="W622" s="327">
        <f t="shared" si="116"/>
        <v>0</v>
      </c>
      <c r="X622" s="195">
        <f t="shared" si="117"/>
        <v>0</v>
      </c>
      <c r="Y622" s="199">
        <f t="shared" si="120"/>
        <v>0</v>
      </c>
      <c r="Z622" s="322">
        <v>0</v>
      </c>
      <c r="AA622" s="199">
        <f t="shared" si="121"/>
        <v>0</v>
      </c>
      <c r="AB622" s="109">
        <v>0</v>
      </c>
      <c r="AC622" s="199">
        <f t="shared" si="122"/>
        <v>0</v>
      </c>
      <c r="AD622" s="322">
        <v>0</v>
      </c>
      <c r="AE622" s="195">
        <f t="shared" si="112"/>
        <v>0</v>
      </c>
    </row>
    <row r="623" spans="1:31" ht="15.75" thickBot="1" x14ac:dyDescent="0.3">
      <c r="A623" s="604"/>
      <c r="B623" s="492" t="s">
        <v>362</v>
      </c>
      <c r="C623" s="492"/>
      <c r="D623" s="109">
        <v>0</v>
      </c>
      <c r="E623" s="197">
        <v>0</v>
      </c>
      <c r="F623" s="197">
        <v>0</v>
      </c>
      <c r="G623" s="239">
        <f t="shared" si="110"/>
        <v>0</v>
      </c>
      <c r="H623" s="197">
        <v>0</v>
      </c>
      <c r="I623" s="196">
        <v>0</v>
      </c>
      <c r="J623" s="197">
        <v>0</v>
      </c>
      <c r="K623" s="228">
        <v>0</v>
      </c>
      <c r="L623" s="229">
        <f t="shared" si="111"/>
        <v>0</v>
      </c>
      <c r="M623" s="254">
        <v>0</v>
      </c>
      <c r="N623" s="177">
        <v>0</v>
      </c>
      <c r="O623" s="256">
        <f t="shared" si="118"/>
        <v>0</v>
      </c>
      <c r="P623" s="257">
        <f t="shared" si="119"/>
        <v>0</v>
      </c>
      <c r="Q623" s="199">
        <v>0</v>
      </c>
      <c r="R623" s="323">
        <v>0</v>
      </c>
      <c r="S623" s="199">
        <v>0</v>
      </c>
      <c r="T623" s="178">
        <v>0</v>
      </c>
      <c r="U623" s="199">
        <v>0</v>
      </c>
      <c r="V623" s="177">
        <v>0</v>
      </c>
      <c r="W623" s="327">
        <f t="shared" si="116"/>
        <v>0</v>
      </c>
      <c r="X623" s="195">
        <f t="shared" si="117"/>
        <v>0</v>
      </c>
      <c r="Y623" s="199">
        <f t="shared" si="120"/>
        <v>0</v>
      </c>
      <c r="Z623" s="322">
        <v>0</v>
      </c>
      <c r="AA623" s="199">
        <f t="shared" si="121"/>
        <v>0</v>
      </c>
      <c r="AB623" s="109">
        <v>0</v>
      </c>
      <c r="AC623" s="199">
        <f t="shared" si="122"/>
        <v>0</v>
      </c>
      <c r="AD623" s="322">
        <v>0</v>
      </c>
      <c r="AE623" s="195">
        <f t="shared" si="112"/>
        <v>0</v>
      </c>
    </row>
    <row r="624" spans="1:31" x14ac:dyDescent="0.25">
      <c r="A624" s="487" t="s">
        <v>772</v>
      </c>
      <c r="B624" s="514" t="s">
        <v>773</v>
      </c>
      <c r="C624" s="2" t="s">
        <v>7</v>
      </c>
      <c r="D624" s="109">
        <v>0</v>
      </c>
      <c r="E624" s="240"/>
      <c r="F624" s="240"/>
      <c r="G624" s="223"/>
      <c r="H624" s="241"/>
      <c r="I624" s="238"/>
      <c r="J624" s="241"/>
      <c r="K624" s="241"/>
      <c r="L624" s="241"/>
      <c r="M624" s="254">
        <v>0</v>
      </c>
      <c r="N624" s="177">
        <v>0</v>
      </c>
      <c r="O624" s="256">
        <f t="shared" si="118"/>
        <v>0</v>
      </c>
      <c r="P624" s="257">
        <f t="shared" si="119"/>
        <v>0</v>
      </c>
      <c r="Q624" s="302">
        <v>0</v>
      </c>
      <c r="R624" s="323">
        <v>0</v>
      </c>
      <c r="S624" s="302">
        <v>0</v>
      </c>
      <c r="T624" s="178">
        <v>0</v>
      </c>
      <c r="U624" s="302">
        <v>0</v>
      </c>
      <c r="V624" s="177">
        <v>0</v>
      </c>
      <c r="W624" s="327">
        <f t="shared" si="116"/>
        <v>0</v>
      </c>
      <c r="X624" s="195">
        <f t="shared" si="117"/>
        <v>0</v>
      </c>
      <c r="Y624" s="302">
        <v>0</v>
      </c>
      <c r="Z624" s="322">
        <v>0</v>
      </c>
      <c r="AA624" s="289">
        <v>0</v>
      </c>
      <c r="AB624" s="109">
        <v>0</v>
      </c>
      <c r="AC624" s="302">
        <v>0</v>
      </c>
      <c r="AD624" s="322">
        <v>0</v>
      </c>
      <c r="AE624" s="195">
        <f t="shared" si="112"/>
        <v>0</v>
      </c>
    </row>
    <row r="625" spans="1:31" x14ac:dyDescent="0.25">
      <c r="A625" s="487"/>
      <c r="B625" s="516"/>
      <c r="C625" s="3" t="s">
        <v>8</v>
      </c>
      <c r="D625" s="109">
        <v>0</v>
      </c>
      <c r="E625" s="240"/>
      <c r="F625" s="240"/>
      <c r="G625" s="223"/>
      <c r="H625" s="241"/>
      <c r="I625" s="238"/>
      <c r="J625" s="241"/>
      <c r="K625" s="241"/>
      <c r="L625" s="241"/>
      <c r="M625" s="254">
        <v>0</v>
      </c>
      <c r="N625" s="177">
        <v>0</v>
      </c>
      <c r="O625" s="256">
        <f t="shared" si="118"/>
        <v>0</v>
      </c>
      <c r="P625" s="257">
        <f t="shared" si="119"/>
        <v>0</v>
      </c>
      <c r="Q625" s="302">
        <v>0</v>
      </c>
      <c r="R625" s="323">
        <v>0</v>
      </c>
      <c r="S625" s="302">
        <v>0</v>
      </c>
      <c r="T625" s="178">
        <v>0</v>
      </c>
      <c r="U625" s="302"/>
      <c r="V625" s="177">
        <v>0</v>
      </c>
      <c r="W625" s="327">
        <f t="shared" si="116"/>
        <v>0</v>
      </c>
      <c r="X625" s="195">
        <f t="shared" si="117"/>
        <v>0</v>
      </c>
      <c r="Y625" s="302">
        <v>0</v>
      </c>
      <c r="Z625" s="322">
        <v>0</v>
      </c>
      <c r="AA625" s="289">
        <v>0</v>
      </c>
      <c r="AB625" s="109">
        <v>0</v>
      </c>
      <c r="AC625" s="302">
        <v>0</v>
      </c>
      <c r="AD625" s="322">
        <v>0</v>
      </c>
      <c r="AE625" s="195">
        <f t="shared" si="112"/>
        <v>0</v>
      </c>
    </row>
    <row r="626" spans="1:31" ht="15.75" thickBot="1" x14ac:dyDescent="0.3">
      <c r="A626" s="487"/>
      <c r="B626" s="516"/>
      <c r="C626" s="4" t="s">
        <v>9</v>
      </c>
      <c r="D626" s="109">
        <v>0</v>
      </c>
      <c r="E626" s="240"/>
      <c r="F626" s="240"/>
      <c r="G626" s="223"/>
      <c r="H626" s="241"/>
      <c r="I626" s="238"/>
      <c r="J626" s="241"/>
      <c r="K626" s="241"/>
      <c r="L626" s="241"/>
      <c r="M626" s="254">
        <v>0</v>
      </c>
      <c r="N626" s="177">
        <v>0</v>
      </c>
      <c r="O626" s="256">
        <f t="shared" si="118"/>
        <v>0</v>
      </c>
      <c r="P626" s="257">
        <f t="shared" si="119"/>
        <v>0</v>
      </c>
      <c r="Q626" s="302">
        <v>0</v>
      </c>
      <c r="R626" s="323">
        <v>0</v>
      </c>
      <c r="S626" s="302">
        <v>0</v>
      </c>
      <c r="T626" s="178">
        <v>0</v>
      </c>
      <c r="U626" s="302"/>
      <c r="V626" s="177">
        <v>0</v>
      </c>
      <c r="W626" s="327">
        <f t="shared" si="116"/>
        <v>0</v>
      </c>
      <c r="X626" s="195">
        <f t="shared" si="117"/>
        <v>0</v>
      </c>
      <c r="Y626" s="302">
        <v>0</v>
      </c>
      <c r="Z626" s="322">
        <v>0</v>
      </c>
      <c r="AA626" s="289">
        <v>0</v>
      </c>
      <c r="AB626" s="109">
        <v>0</v>
      </c>
      <c r="AC626" s="302">
        <v>0</v>
      </c>
      <c r="AD626" s="322">
        <v>0</v>
      </c>
      <c r="AE626" s="195">
        <f t="shared" si="112"/>
        <v>0</v>
      </c>
    </row>
    <row r="627" spans="1:31" x14ac:dyDescent="0.25">
      <c r="A627" s="487"/>
      <c r="B627" s="514" t="s">
        <v>774</v>
      </c>
      <c r="C627" s="2" t="s">
        <v>7</v>
      </c>
      <c r="D627" s="109">
        <v>0</v>
      </c>
      <c r="E627" s="240"/>
      <c r="F627" s="240"/>
      <c r="G627" s="223"/>
      <c r="H627" s="241"/>
      <c r="I627" s="238"/>
      <c r="J627" s="241"/>
      <c r="K627" s="241"/>
      <c r="L627" s="241"/>
      <c r="M627" s="254">
        <v>0</v>
      </c>
      <c r="N627" s="177">
        <v>0</v>
      </c>
      <c r="O627" s="256">
        <f t="shared" si="118"/>
        <v>0</v>
      </c>
      <c r="P627" s="257">
        <f t="shared" si="119"/>
        <v>0</v>
      </c>
      <c r="Q627" s="302">
        <v>0</v>
      </c>
      <c r="R627" s="323">
        <v>0</v>
      </c>
      <c r="S627" s="302">
        <v>0</v>
      </c>
      <c r="T627" s="178">
        <v>0</v>
      </c>
      <c r="U627" s="302">
        <v>0</v>
      </c>
      <c r="V627" s="177">
        <v>0</v>
      </c>
      <c r="W627" s="327">
        <f t="shared" si="116"/>
        <v>0</v>
      </c>
      <c r="X627" s="195">
        <f t="shared" si="117"/>
        <v>0</v>
      </c>
      <c r="Y627" s="302">
        <v>0</v>
      </c>
      <c r="Z627" s="322">
        <v>0</v>
      </c>
      <c r="AA627" s="289">
        <v>0</v>
      </c>
      <c r="AB627" s="109">
        <v>0</v>
      </c>
      <c r="AC627" s="302">
        <v>0</v>
      </c>
      <c r="AD627" s="322">
        <v>0</v>
      </c>
      <c r="AE627" s="195">
        <f t="shared" si="112"/>
        <v>0</v>
      </c>
    </row>
    <row r="628" spans="1:31" x14ac:dyDescent="0.25">
      <c r="A628" s="487"/>
      <c r="B628" s="516"/>
      <c r="C628" s="3" t="s">
        <v>8</v>
      </c>
      <c r="D628" s="109">
        <v>0</v>
      </c>
      <c r="E628" s="240"/>
      <c r="F628" s="240"/>
      <c r="G628" s="223"/>
      <c r="H628" s="241"/>
      <c r="I628" s="238"/>
      <c r="J628" s="241"/>
      <c r="K628" s="241"/>
      <c r="L628" s="241"/>
      <c r="M628" s="254">
        <v>0</v>
      </c>
      <c r="N628" s="177">
        <v>0</v>
      </c>
      <c r="O628" s="256">
        <f t="shared" si="118"/>
        <v>0</v>
      </c>
      <c r="P628" s="257">
        <f t="shared" si="119"/>
        <v>0</v>
      </c>
      <c r="Q628" s="302">
        <v>0</v>
      </c>
      <c r="R628" s="323">
        <v>0</v>
      </c>
      <c r="S628" s="302">
        <v>0</v>
      </c>
      <c r="T628" s="178">
        <v>0</v>
      </c>
      <c r="U628" s="302"/>
      <c r="V628" s="177">
        <v>0</v>
      </c>
      <c r="W628" s="327">
        <f t="shared" si="116"/>
        <v>0</v>
      </c>
      <c r="X628" s="195">
        <f t="shared" si="117"/>
        <v>0</v>
      </c>
      <c r="Y628" s="302">
        <v>0</v>
      </c>
      <c r="Z628" s="322">
        <v>0</v>
      </c>
      <c r="AA628" s="289">
        <v>0</v>
      </c>
      <c r="AB628" s="109">
        <v>0</v>
      </c>
      <c r="AC628" s="302">
        <v>0</v>
      </c>
      <c r="AD628" s="322">
        <v>0</v>
      </c>
      <c r="AE628" s="195">
        <f t="shared" si="112"/>
        <v>0</v>
      </c>
    </row>
    <row r="629" spans="1:31" ht="15.75" thickBot="1" x14ac:dyDescent="0.3">
      <c r="A629" s="487"/>
      <c r="B629" s="516"/>
      <c r="C629" s="4" t="s">
        <v>9</v>
      </c>
      <c r="D629" s="109">
        <v>0</v>
      </c>
      <c r="E629" s="240"/>
      <c r="F629" s="240"/>
      <c r="G629" s="223"/>
      <c r="H629" s="241"/>
      <c r="I629" s="238"/>
      <c r="J629" s="241"/>
      <c r="K629" s="241"/>
      <c r="L629" s="241"/>
      <c r="M629" s="254">
        <v>0</v>
      </c>
      <c r="N629" s="177">
        <v>0</v>
      </c>
      <c r="O629" s="256">
        <f t="shared" si="118"/>
        <v>0</v>
      </c>
      <c r="P629" s="257">
        <f t="shared" si="119"/>
        <v>0</v>
      </c>
      <c r="Q629" s="302">
        <v>0</v>
      </c>
      <c r="R629" s="323">
        <v>0</v>
      </c>
      <c r="S629" s="302">
        <v>0</v>
      </c>
      <c r="T629" s="178">
        <v>0</v>
      </c>
      <c r="U629" s="302"/>
      <c r="V629" s="177">
        <v>0</v>
      </c>
      <c r="W629" s="327">
        <f t="shared" si="116"/>
        <v>0</v>
      </c>
      <c r="X629" s="195">
        <f t="shared" si="117"/>
        <v>0</v>
      </c>
      <c r="Y629" s="302">
        <v>0</v>
      </c>
      <c r="Z629" s="322">
        <v>0</v>
      </c>
      <c r="AA629" s="289">
        <v>0</v>
      </c>
      <c r="AB629" s="109">
        <v>0</v>
      </c>
      <c r="AC629" s="302">
        <v>0</v>
      </c>
      <c r="AD629" s="322">
        <v>0</v>
      </c>
      <c r="AE629" s="195">
        <f t="shared" si="112"/>
        <v>0</v>
      </c>
    </row>
    <row r="630" spans="1:31" x14ac:dyDescent="0.25">
      <c r="A630" s="487"/>
      <c r="B630" s="514" t="s">
        <v>819</v>
      </c>
      <c r="C630" s="2" t="s">
        <v>7</v>
      </c>
      <c r="D630" s="109">
        <v>0</v>
      </c>
      <c r="E630" s="240"/>
      <c r="F630" s="240"/>
      <c r="G630" s="264"/>
      <c r="H630" s="241"/>
      <c r="I630" s="238"/>
      <c r="J630" s="241"/>
      <c r="K630" s="241"/>
      <c r="L630" s="241"/>
      <c r="M630" s="254"/>
      <c r="N630" s="177"/>
      <c r="O630" s="256"/>
      <c r="P630" s="257"/>
      <c r="Q630" s="302"/>
      <c r="R630" s="323"/>
      <c r="S630" s="302">
        <v>0</v>
      </c>
      <c r="T630" s="178">
        <v>0</v>
      </c>
      <c r="U630" s="302">
        <v>0</v>
      </c>
      <c r="V630" s="177">
        <v>0</v>
      </c>
      <c r="W630" s="327">
        <f t="shared" si="116"/>
        <v>0</v>
      </c>
      <c r="X630" s="195">
        <f t="shared" si="117"/>
        <v>0</v>
      </c>
      <c r="Y630" s="302">
        <v>0</v>
      </c>
      <c r="Z630" s="322">
        <v>0</v>
      </c>
      <c r="AA630" s="289">
        <v>0</v>
      </c>
      <c r="AB630" s="109">
        <v>0</v>
      </c>
      <c r="AC630" s="302">
        <v>0</v>
      </c>
      <c r="AD630" s="322">
        <v>0</v>
      </c>
      <c r="AE630" s="195">
        <f t="shared" si="112"/>
        <v>0</v>
      </c>
    </row>
    <row r="631" spans="1:31" x14ac:dyDescent="0.25">
      <c r="A631" s="487"/>
      <c r="B631" s="516"/>
      <c r="C631" s="3" t="s">
        <v>8</v>
      </c>
      <c r="D631" s="109">
        <v>0</v>
      </c>
      <c r="E631" s="240"/>
      <c r="F631" s="240"/>
      <c r="G631" s="264"/>
      <c r="H631" s="241"/>
      <c r="I631" s="238"/>
      <c r="J631" s="241"/>
      <c r="K631" s="241"/>
      <c r="L631" s="241"/>
      <c r="M631" s="254"/>
      <c r="N631" s="177"/>
      <c r="O631" s="256"/>
      <c r="P631" s="257"/>
      <c r="Q631" s="302"/>
      <c r="R631" s="323"/>
      <c r="S631" s="302">
        <v>0</v>
      </c>
      <c r="T631" s="178">
        <v>0</v>
      </c>
      <c r="U631" s="302"/>
      <c r="V631" s="177">
        <v>0</v>
      </c>
      <c r="W631" s="327">
        <f t="shared" si="116"/>
        <v>0</v>
      </c>
      <c r="X631" s="195">
        <f t="shared" si="117"/>
        <v>0</v>
      </c>
      <c r="Y631" s="302">
        <v>0</v>
      </c>
      <c r="Z631" s="322">
        <v>0</v>
      </c>
      <c r="AA631" s="289">
        <v>0</v>
      </c>
      <c r="AB631" s="109">
        <v>0</v>
      </c>
      <c r="AC631" s="302">
        <v>0</v>
      </c>
      <c r="AD631" s="322">
        <v>0</v>
      </c>
      <c r="AE631" s="195">
        <f t="shared" si="112"/>
        <v>0</v>
      </c>
    </row>
    <row r="632" spans="1:31" ht="15.75" thickBot="1" x14ac:dyDescent="0.3">
      <c r="A632" s="487"/>
      <c r="B632" s="516"/>
      <c r="C632" s="4" t="s">
        <v>9</v>
      </c>
      <c r="D632" s="109">
        <v>0</v>
      </c>
      <c r="E632" s="240"/>
      <c r="F632" s="240"/>
      <c r="G632" s="264"/>
      <c r="H632" s="241"/>
      <c r="I632" s="238"/>
      <c r="J632" s="241"/>
      <c r="K632" s="241"/>
      <c r="L632" s="241"/>
      <c r="M632" s="254"/>
      <c r="N632" s="177"/>
      <c r="O632" s="256"/>
      <c r="P632" s="257"/>
      <c r="Q632" s="302"/>
      <c r="R632" s="323"/>
      <c r="S632" s="302">
        <v>0</v>
      </c>
      <c r="T632" s="178">
        <v>0</v>
      </c>
      <c r="U632" s="302"/>
      <c r="V632" s="177">
        <v>0</v>
      </c>
      <c r="W632" s="327">
        <f t="shared" si="116"/>
        <v>0</v>
      </c>
      <c r="X632" s="195">
        <f t="shared" si="117"/>
        <v>0</v>
      </c>
      <c r="Y632" s="302">
        <v>0</v>
      </c>
      <c r="Z632" s="322">
        <v>0</v>
      </c>
      <c r="AA632" s="289">
        <v>0</v>
      </c>
      <c r="AB632" s="109">
        <v>0</v>
      </c>
      <c r="AC632" s="302">
        <v>0</v>
      </c>
      <c r="AD632" s="322">
        <v>0</v>
      </c>
      <c r="AE632" s="195">
        <f t="shared" si="112"/>
        <v>0</v>
      </c>
    </row>
    <row r="633" spans="1:31" x14ac:dyDescent="0.25">
      <c r="A633" s="487"/>
      <c r="B633" s="534" t="s">
        <v>775</v>
      </c>
      <c r="C633" s="534"/>
      <c r="D633" s="109">
        <v>0</v>
      </c>
      <c r="E633" s="240"/>
      <c r="F633" s="240"/>
      <c r="G633" s="223"/>
      <c r="H633" s="241"/>
      <c r="I633" s="238"/>
      <c r="J633" s="241"/>
      <c r="K633" s="241"/>
      <c r="L633" s="241"/>
      <c r="M633" s="254">
        <v>0</v>
      </c>
      <c r="N633" s="177">
        <v>0</v>
      </c>
      <c r="O633" s="256">
        <f t="shared" si="118"/>
        <v>0</v>
      </c>
      <c r="P633" s="257">
        <f t="shared" si="119"/>
        <v>0</v>
      </c>
      <c r="Q633" s="109">
        <v>0</v>
      </c>
      <c r="R633" s="323">
        <v>0</v>
      </c>
      <c r="S633" s="109">
        <v>0</v>
      </c>
      <c r="T633" s="178">
        <v>0</v>
      </c>
      <c r="U633" s="109">
        <v>0</v>
      </c>
      <c r="V633" s="177">
        <v>0</v>
      </c>
      <c r="W633" s="327">
        <f t="shared" si="116"/>
        <v>0</v>
      </c>
      <c r="X633" s="195">
        <f t="shared" si="117"/>
        <v>0</v>
      </c>
      <c r="Y633" s="109">
        <f t="shared" ref="Y633:Y635" si="123">Y624+Y627+Y630</f>
        <v>0</v>
      </c>
      <c r="Z633" s="322">
        <v>0</v>
      </c>
      <c r="AA633" s="109">
        <f t="shared" ref="AA633:AA635" si="124">AA624+AA627+AA630</f>
        <v>0</v>
      </c>
      <c r="AB633" s="109">
        <v>0</v>
      </c>
      <c r="AC633" s="109">
        <f t="shared" ref="AC633:AC635" si="125">AC624+AC627+AC630</f>
        <v>0</v>
      </c>
      <c r="AD633" s="322">
        <v>0</v>
      </c>
      <c r="AE633" s="195">
        <f t="shared" si="112"/>
        <v>0</v>
      </c>
    </row>
    <row r="634" spans="1:31" x14ac:dyDescent="0.25">
      <c r="A634" s="487"/>
      <c r="B634" s="535" t="s">
        <v>776</v>
      </c>
      <c r="C634" s="535"/>
      <c r="D634" s="109">
        <v>0</v>
      </c>
      <c r="E634" s="240"/>
      <c r="F634" s="240"/>
      <c r="G634" s="223"/>
      <c r="H634" s="241"/>
      <c r="I634" s="238"/>
      <c r="J634" s="241"/>
      <c r="K634" s="241"/>
      <c r="L634" s="241"/>
      <c r="M634" s="254">
        <v>0</v>
      </c>
      <c r="N634" s="177">
        <v>0</v>
      </c>
      <c r="O634" s="256">
        <f t="shared" si="118"/>
        <v>0</v>
      </c>
      <c r="P634" s="257">
        <f t="shared" si="119"/>
        <v>0</v>
      </c>
      <c r="Q634" s="109">
        <v>0</v>
      </c>
      <c r="R634" s="323">
        <v>0</v>
      </c>
      <c r="S634" s="109">
        <v>0</v>
      </c>
      <c r="T634" s="178">
        <v>0</v>
      </c>
      <c r="U634" s="109">
        <v>0</v>
      </c>
      <c r="V634" s="177">
        <v>0</v>
      </c>
      <c r="W634" s="327">
        <f t="shared" si="116"/>
        <v>0</v>
      </c>
      <c r="X634" s="195">
        <f t="shared" si="117"/>
        <v>0</v>
      </c>
      <c r="Y634" s="109">
        <f t="shared" si="123"/>
        <v>0</v>
      </c>
      <c r="Z634" s="322">
        <v>0</v>
      </c>
      <c r="AA634" s="109">
        <f t="shared" si="124"/>
        <v>0</v>
      </c>
      <c r="AB634" s="109">
        <v>0</v>
      </c>
      <c r="AC634" s="109">
        <f t="shared" si="125"/>
        <v>0</v>
      </c>
      <c r="AD634" s="322">
        <v>0</v>
      </c>
      <c r="AE634" s="195">
        <f t="shared" si="112"/>
        <v>0</v>
      </c>
    </row>
    <row r="635" spans="1:31" ht="15.75" thickBot="1" x14ac:dyDescent="0.3">
      <c r="A635" s="488"/>
      <c r="B635" s="536" t="s">
        <v>777</v>
      </c>
      <c r="C635" s="536"/>
      <c r="D635" s="109">
        <v>0</v>
      </c>
      <c r="E635" s="240"/>
      <c r="F635" s="240"/>
      <c r="G635" s="223"/>
      <c r="H635" s="241"/>
      <c r="I635" s="238"/>
      <c r="J635" s="241"/>
      <c r="K635" s="241"/>
      <c r="L635" s="241"/>
      <c r="M635" s="254">
        <v>0</v>
      </c>
      <c r="N635" s="177">
        <v>0</v>
      </c>
      <c r="O635" s="256">
        <f t="shared" si="118"/>
        <v>0</v>
      </c>
      <c r="P635" s="257">
        <f t="shared" si="119"/>
        <v>0</v>
      </c>
      <c r="Q635" s="109">
        <v>0</v>
      </c>
      <c r="R635" s="323">
        <v>0</v>
      </c>
      <c r="S635" s="109">
        <v>0</v>
      </c>
      <c r="T635" s="178">
        <v>0</v>
      </c>
      <c r="U635" s="109">
        <v>0</v>
      </c>
      <c r="V635" s="177">
        <v>0</v>
      </c>
      <c r="W635" s="327">
        <f t="shared" si="116"/>
        <v>0</v>
      </c>
      <c r="X635" s="195">
        <f t="shared" si="117"/>
        <v>0</v>
      </c>
      <c r="Y635" s="109">
        <f t="shared" si="123"/>
        <v>0</v>
      </c>
      <c r="Z635" s="322">
        <v>0</v>
      </c>
      <c r="AA635" s="109">
        <f t="shared" si="124"/>
        <v>0</v>
      </c>
      <c r="AB635" s="109">
        <v>0</v>
      </c>
      <c r="AC635" s="109">
        <f t="shared" si="125"/>
        <v>0</v>
      </c>
      <c r="AD635" s="322">
        <v>0</v>
      </c>
      <c r="AE635" s="195">
        <f t="shared" si="112"/>
        <v>0</v>
      </c>
    </row>
    <row r="636" spans="1:31" x14ac:dyDescent="0.25">
      <c r="A636" s="487" t="s">
        <v>778</v>
      </c>
      <c r="B636" s="532" t="s">
        <v>779</v>
      </c>
      <c r="C636" s="17" t="s">
        <v>7</v>
      </c>
      <c r="D636" s="109">
        <v>0</v>
      </c>
      <c r="E636" s="240"/>
      <c r="F636" s="240"/>
      <c r="G636" s="223"/>
      <c r="H636" s="241"/>
      <c r="I636" s="238"/>
      <c r="J636" s="241"/>
      <c r="K636" s="241"/>
      <c r="L636" s="241"/>
      <c r="M636" s="254">
        <v>0</v>
      </c>
      <c r="N636" s="177">
        <v>0</v>
      </c>
      <c r="O636" s="256">
        <f t="shared" si="118"/>
        <v>0</v>
      </c>
      <c r="P636" s="257">
        <f t="shared" si="119"/>
        <v>0</v>
      </c>
      <c r="Q636" s="289">
        <v>0</v>
      </c>
      <c r="R636" s="323">
        <v>0</v>
      </c>
      <c r="S636" s="289">
        <v>0</v>
      </c>
      <c r="T636" s="178">
        <v>0</v>
      </c>
      <c r="U636" s="289">
        <v>0</v>
      </c>
      <c r="V636" s="177">
        <v>0</v>
      </c>
      <c r="W636" s="327">
        <f t="shared" si="116"/>
        <v>0</v>
      </c>
      <c r="X636" s="195">
        <f t="shared" si="117"/>
        <v>0</v>
      </c>
      <c r="Y636" s="289">
        <v>0</v>
      </c>
      <c r="Z636" s="322">
        <v>0</v>
      </c>
      <c r="AA636" s="289">
        <v>0</v>
      </c>
      <c r="AB636" s="109">
        <v>0</v>
      </c>
      <c r="AC636" s="289">
        <v>0</v>
      </c>
      <c r="AD636" s="322">
        <v>0</v>
      </c>
      <c r="AE636" s="195">
        <f t="shared" si="112"/>
        <v>0</v>
      </c>
    </row>
    <row r="637" spans="1:31" x14ac:dyDescent="0.25">
      <c r="A637" s="589"/>
      <c r="B637" s="489"/>
      <c r="C637" s="29" t="s">
        <v>8</v>
      </c>
      <c r="D637" s="109">
        <v>0</v>
      </c>
      <c r="E637" s="240"/>
      <c r="F637" s="240"/>
      <c r="G637" s="223"/>
      <c r="H637" s="241"/>
      <c r="I637" s="238"/>
      <c r="J637" s="241"/>
      <c r="K637" s="241"/>
      <c r="L637" s="241"/>
      <c r="M637" s="254">
        <v>0</v>
      </c>
      <c r="N637" s="177">
        <v>0</v>
      </c>
      <c r="O637" s="256">
        <f t="shared" si="118"/>
        <v>0</v>
      </c>
      <c r="P637" s="257">
        <f t="shared" si="119"/>
        <v>0</v>
      </c>
      <c r="Q637" s="289">
        <v>0</v>
      </c>
      <c r="R637" s="323">
        <v>0</v>
      </c>
      <c r="S637" s="290">
        <v>0</v>
      </c>
      <c r="T637" s="178">
        <v>0</v>
      </c>
      <c r="U637" s="290"/>
      <c r="V637" s="177">
        <v>0</v>
      </c>
      <c r="W637" s="327">
        <f t="shared" si="116"/>
        <v>0</v>
      </c>
      <c r="X637" s="195">
        <f t="shared" si="117"/>
        <v>0</v>
      </c>
      <c r="Y637" s="289">
        <v>0</v>
      </c>
      <c r="Z637" s="322">
        <v>0</v>
      </c>
      <c r="AA637" s="289">
        <v>0</v>
      </c>
      <c r="AB637" s="109">
        <v>0</v>
      </c>
      <c r="AC637" s="289">
        <v>0</v>
      </c>
      <c r="AD637" s="322">
        <v>0</v>
      </c>
      <c r="AE637" s="195">
        <f t="shared" si="112"/>
        <v>0</v>
      </c>
    </row>
    <row r="638" spans="1:31" ht="15.75" thickBot="1" x14ac:dyDescent="0.3">
      <c r="A638" s="589"/>
      <c r="B638" s="533"/>
      <c r="C638" s="29" t="s">
        <v>9</v>
      </c>
      <c r="D638" s="109">
        <v>0</v>
      </c>
      <c r="E638" s="240"/>
      <c r="F638" s="240"/>
      <c r="G638" s="223"/>
      <c r="H638" s="241"/>
      <c r="I638" s="238"/>
      <c r="J638" s="241"/>
      <c r="K638" s="241"/>
      <c r="L638" s="241"/>
      <c r="M638" s="254">
        <v>0</v>
      </c>
      <c r="N638" s="177">
        <v>0</v>
      </c>
      <c r="O638" s="256">
        <f t="shared" si="118"/>
        <v>0</v>
      </c>
      <c r="P638" s="257">
        <f t="shared" si="119"/>
        <v>0</v>
      </c>
      <c r="Q638" s="289">
        <v>0</v>
      </c>
      <c r="R638" s="323">
        <v>0</v>
      </c>
      <c r="S638" s="302">
        <v>0</v>
      </c>
      <c r="T638" s="178">
        <v>0</v>
      </c>
      <c r="U638" s="302"/>
      <c r="V638" s="177">
        <v>0</v>
      </c>
      <c r="W638" s="327">
        <f t="shared" si="116"/>
        <v>0</v>
      </c>
      <c r="X638" s="195">
        <f t="shared" si="117"/>
        <v>0</v>
      </c>
      <c r="Y638" s="289">
        <v>0</v>
      </c>
      <c r="Z638" s="322">
        <v>0</v>
      </c>
      <c r="AA638" s="289">
        <v>0</v>
      </c>
      <c r="AB638" s="109">
        <v>0</v>
      </c>
      <c r="AC638" s="289">
        <v>0</v>
      </c>
      <c r="AD638" s="322">
        <v>0</v>
      </c>
      <c r="AE638" s="195">
        <f t="shared" si="112"/>
        <v>0</v>
      </c>
    </row>
    <row r="639" spans="1:31" x14ac:dyDescent="0.25">
      <c r="A639" s="589"/>
      <c r="B639" s="581" t="s">
        <v>780</v>
      </c>
      <c r="C639" s="17" t="s">
        <v>7</v>
      </c>
      <c r="D639" s="109">
        <v>0</v>
      </c>
      <c r="E639" s="240"/>
      <c r="F639" s="240"/>
      <c r="G639" s="223"/>
      <c r="H639" s="241"/>
      <c r="I639" s="238"/>
      <c r="J639" s="241"/>
      <c r="K639" s="241"/>
      <c r="L639" s="241"/>
      <c r="M639" s="254">
        <v>0</v>
      </c>
      <c r="N639" s="177">
        <v>0</v>
      </c>
      <c r="O639" s="256">
        <f t="shared" si="118"/>
        <v>0</v>
      </c>
      <c r="P639" s="257">
        <f t="shared" si="119"/>
        <v>0</v>
      </c>
      <c r="Q639" s="289">
        <v>0</v>
      </c>
      <c r="R639" s="323">
        <v>0</v>
      </c>
      <c r="S639" s="290">
        <v>0</v>
      </c>
      <c r="T639" s="178">
        <v>0</v>
      </c>
      <c r="U639" s="290">
        <v>0</v>
      </c>
      <c r="V639" s="177">
        <v>0</v>
      </c>
      <c r="W639" s="327">
        <f t="shared" si="116"/>
        <v>0</v>
      </c>
      <c r="X639" s="195">
        <f t="shared" si="117"/>
        <v>0</v>
      </c>
      <c r="Y639" s="290">
        <v>0</v>
      </c>
      <c r="Z639" s="322">
        <v>0</v>
      </c>
      <c r="AA639" s="289">
        <v>0</v>
      </c>
      <c r="AB639" s="109">
        <v>0</v>
      </c>
      <c r="AC639" s="289">
        <v>0</v>
      </c>
      <c r="AD639" s="322">
        <v>0</v>
      </c>
      <c r="AE639" s="195">
        <f t="shared" si="112"/>
        <v>0</v>
      </c>
    </row>
    <row r="640" spans="1:31" x14ac:dyDescent="0.25">
      <c r="A640" s="589"/>
      <c r="B640" s="529"/>
      <c r="C640" s="29" t="s">
        <v>8</v>
      </c>
      <c r="D640" s="109">
        <v>0</v>
      </c>
      <c r="E640" s="240"/>
      <c r="F640" s="240"/>
      <c r="G640" s="223"/>
      <c r="H640" s="241"/>
      <c r="I640" s="238"/>
      <c r="J640" s="241"/>
      <c r="K640" s="241"/>
      <c r="L640" s="241"/>
      <c r="M640" s="254">
        <v>0</v>
      </c>
      <c r="N640" s="177">
        <v>0</v>
      </c>
      <c r="O640" s="256">
        <f t="shared" si="118"/>
        <v>0</v>
      </c>
      <c r="P640" s="257">
        <f t="shared" si="119"/>
        <v>0</v>
      </c>
      <c r="Q640" s="289">
        <v>0</v>
      </c>
      <c r="R640" s="323">
        <v>0</v>
      </c>
      <c r="S640" s="290">
        <v>0</v>
      </c>
      <c r="T640" s="178">
        <v>0</v>
      </c>
      <c r="U640" s="290"/>
      <c r="V640" s="177">
        <v>0</v>
      </c>
      <c r="W640" s="327">
        <f t="shared" si="116"/>
        <v>0</v>
      </c>
      <c r="X640" s="195">
        <f t="shared" si="117"/>
        <v>0</v>
      </c>
      <c r="Y640" s="290">
        <v>0</v>
      </c>
      <c r="Z640" s="322">
        <v>0</v>
      </c>
      <c r="AA640" s="289">
        <v>0</v>
      </c>
      <c r="AB640" s="109">
        <v>0</v>
      </c>
      <c r="AC640" s="289">
        <v>0</v>
      </c>
      <c r="AD640" s="322">
        <v>0</v>
      </c>
      <c r="AE640" s="195">
        <f t="shared" si="112"/>
        <v>0</v>
      </c>
    </row>
    <row r="641" spans="1:31" ht="15.75" thickBot="1" x14ac:dyDescent="0.3">
      <c r="A641" s="589"/>
      <c r="B641" s="530"/>
      <c r="C641" s="29" t="s">
        <v>9</v>
      </c>
      <c r="D641" s="109">
        <v>0</v>
      </c>
      <c r="E641" s="240"/>
      <c r="F641" s="240"/>
      <c r="G641" s="223"/>
      <c r="H641" s="241"/>
      <c r="I641" s="238"/>
      <c r="J641" s="241"/>
      <c r="K641" s="241"/>
      <c r="L641" s="241"/>
      <c r="M641" s="254">
        <v>0</v>
      </c>
      <c r="N641" s="177">
        <v>0</v>
      </c>
      <c r="O641" s="256">
        <f t="shared" si="118"/>
        <v>0</v>
      </c>
      <c r="P641" s="257">
        <f t="shared" si="119"/>
        <v>0</v>
      </c>
      <c r="Q641" s="289">
        <v>0</v>
      </c>
      <c r="R641" s="323">
        <v>0</v>
      </c>
      <c r="S641" s="290">
        <v>0</v>
      </c>
      <c r="T641" s="178">
        <v>0</v>
      </c>
      <c r="U641" s="290"/>
      <c r="V641" s="177">
        <v>0</v>
      </c>
      <c r="W641" s="327">
        <f t="shared" si="116"/>
        <v>0</v>
      </c>
      <c r="X641" s="195">
        <f t="shared" si="117"/>
        <v>0</v>
      </c>
      <c r="Y641" s="290">
        <v>0</v>
      </c>
      <c r="Z641" s="322">
        <v>0</v>
      </c>
      <c r="AA641" s="289">
        <v>0</v>
      </c>
      <c r="AB641" s="109">
        <v>0</v>
      </c>
      <c r="AC641" s="289">
        <v>0</v>
      </c>
      <c r="AD641" s="322">
        <v>0</v>
      </c>
      <c r="AE641" s="195">
        <f t="shared" si="112"/>
        <v>0</v>
      </c>
    </row>
    <row r="642" spans="1:31" x14ac:dyDescent="0.25">
      <c r="A642" s="589"/>
      <c r="B642" s="581" t="s">
        <v>781</v>
      </c>
      <c r="C642" s="17" t="s">
        <v>7</v>
      </c>
      <c r="D642" s="109">
        <v>0</v>
      </c>
      <c r="E642" s="240"/>
      <c r="F642" s="240"/>
      <c r="G642" s="223"/>
      <c r="H642" s="241"/>
      <c r="I642" s="238"/>
      <c r="J642" s="241"/>
      <c r="K642" s="241"/>
      <c r="L642" s="241"/>
      <c r="M642" s="254">
        <v>0</v>
      </c>
      <c r="N642" s="177">
        <v>0</v>
      </c>
      <c r="O642" s="256">
        <f t="shared" si="118"/>
        <v>0</v>
      </c>
      <c r="P642" s="257">
        <f t="shared" si="119"/>
        <v>0</v>
      </c>
      <c r="Q642" s="289">
        <v>0</v>
      </c>
      <c r="R642" s="323">
        <v>0</v>
      </c>
      <c r="S642" s="289">
        <v>0</v>
      </c>
      <c r="T642" s="178">
        <v>0</v>
      </c>
      <c r="U642" s="289">
        <v>0</v>
      </c>
      <c r="V642" s="177">
        <v>0</v>
      </c>
      <c r="W642" s="327">
        <f t="shared" si="116"/>
        <v>0</v>
      </c>
      <c r="X642" s="195">
        <f t="shared" si="117"/>
        <v>0</v>
      </c>
      <c r="Y642" s="290">
        <v>0</v>
      </c>
      <c r="Z642" s="322">
        <v>0</v>
      </c>
      <c r="AA642" s="289">
        <v>0</v>
      </c>
      <c r="AB642" s="109">
        <v>0</v>
      </c>
      <c r="AC642" s="289">
        <v>0</v>
      </c>
      <c r="AD642" s="322">
        <v>0</v>
      </c>
      <c r="AE642" s="195">
        <f t="shared" si="112"/>
        <v>0</v>
      </c>
    </row>
    <row r="643" spans="1:31" x14ac:dyDescent="0.25">
      <c r="A643" s="589"/>
      <c r="B643" s="529"/>
      <c r="C643" s="29" t="s">
        <v>8</v>
      </c>
      <c r="D643" s="109">
        <v>0</v>
      </c>
      <c r="E643" s="240"/>
      <c r="F643" s="240"/>
      <c r="G643" s="223"/>
      <c r="H643" s="241"/>
      <c r="I643" s="238"/>
      <c r="J643" s="241"/>
      <c r="K643" s="241"/>
      <c r="L643" s="241"/>
      <c r="M643" s="254">
        <v>0</v>
      </c>
      <c r="N643" s="177">
        <v>0</v>
      </c>
      <c r="O643" s="256">
        <f t="shared" si="118"/>
        <v>0</v>
      </c>
      <c r="P643" s="257">
        <f t="shared" si="119"/>
        <v>0</v>
      </c>
      <c r="Q643" s="289">
        <v>0</v>
      </c>
      <c r="R643" s="323">
        <v>0</v>
      </c>
      <c r="S643" s="289">
        <v>0</v>
      </c>
      <c r="T643" s="178">
        <v>0</v>
      </c>
      <c r="U643" s="289"/>
      <c r="V643" s="177">
        <v>0</v>
      </c>
      <c r="W643" s="327">
        <f t="shared" si="116"/>
        <v>0</v>
      </c>
      <c r="X643" s="195">
        <f t="shared" si="117"/>
        <v>0</v>
      </c>
      <c r="Y643" s="290">
        <v>0</v>
      </c>
      <c r="Z643" s="322">
        <v>0</v>
      </c>
      <c r="AA643" s="289">
        <v>0</v>
      </c>
      <c r="AB643" s="109">
        <v>0</v>
      </c>
      <c r="AC643" s="289">
        <v>0</v>
      </c>
      <c r="AD643" s="322">
        <v>0</v>
      </c>
      <c r="AE643" s="195">
        <f t="shared" si="112"/>
        <v>0</v>
      </c>
    </row>
    <row r="644" spans="1:31" ht="15.75" thickBot="1" x14ac:dyDescent="0.3">
      <c r="A644" s="589"/>
      <c r="B644" s="530"/>
      <c r="C644" s="29" t="s">
        <v>9</v>
      </c>
      <c r="D644" s="109">
        <v>0</v>
      </c>
      <c r="E644" s="240"/>
      <c r="F644" s="240"/>
      <c r="G644" s="223"/>
      <c r="H644" s="241"/>
      <c r="I644" s="238"/>
      <c r="J644" s="241"/>
      <c r="K644" s="241"/>
      <c r="L644" s="241"/>
      <c r="M644" s="254">
        <v>0</v>
      </c>
      <c r="N644" s="177">
        <v>0</v>
      </c>
      <c r="O644" s="256">
        <f t="shared" si="118"/>
        <v>0</v>
      </c>
      <c r="P644" s="257">
        <f t="shared" si="119"/>
        <v>0</v>
      </c>
      <c r="Q644" s="289">
        <v>0</v>
      </c>
      <c r="R644" s="323">
        <v>0</v>
      </c>
      <c r="S644" s="289">
        <v>0</v>
      </c>
      <c r="T644" s="178">
        <v>0</v>
      </c>
      <c r="U644" s="289"/>
      <c r="V644" s="177">
        <v>0</v>
      </c>
      <c r="W644" s="327">
        <f t="shared" si="116"/>
        <v>0</v>
      </c>
      <c r="X644" s="195">
        <f t="shared" si="117"/>
        <v>0</v>
      </c>
      <c r="Y644" s="290">
        <v>0</v>
      </c>
      <c r="Z644" s="322">
        <v>0</v>
      </c>
      <c r="AA644" s="289">
        <v>0</v>
      </c>
      <c r="AB644" s="109">
        <v>0</v>
      </c>
      <c r="AC644" s="289">
        <v>0</v>
      </c>
      <c r="AD644" s="322">
        <v>0</v>
      </c>
      <c r="AE644" s="195">
        <f t="shared" si="112"/>
        <v>0</v>
      </c>
    </row>
    <row r="645" spans="1:31" x14ac:dyDescent="0.25">
      <c r="A645" s="589"/>
      <c r="B645" s="581" t="s">
        <v>782</v>
      </c>
      <c r="C645" s="17" t="s">
        <v>7</v>
      </c>
      <c r="D645" s="109">
        <v>0</v>
      </c>
      <c r="E645" s="240"/>
      <c r="F645" s="240"/>
      <c r="G645" s="223"/>
      <c r="H645" s="241"/>
      <c r="I645" s="238"/>
      <c r="J645" s="241"/>
      <c r="K645" s="241"/>
      <c r="L645" s="241"/>
      <c r="M645" s="254">
        <v>0</v>
      </c>
      <c r="N645" s="177">
        <v>0</v>
      </c>
      <c r="O645" s="256">
        <f t="shared" si="118"/>
        <v>0</v>
      </c>
      <c r="P645" s="257">
        <f t="shared" si="119"/>
        <v>0</v>
      </c>
      <c r="Q645" s="289">
        <v>0</v>
      </c>
      <c r="R645" s="323">
        <v>0</v>
      </c>
      <c r="S645" s="289">
        <v>0</v>
      </c>
      <c r="T645" s="178">
        <v>0</v>
      </c>
      <c r="U645" s="289">
        <v>0</v>
      </c>
      <c r="V645" s="177">
        <v>0</v>
      </c>
      <c r="W645" s="327">
        <f t="shared" si="116"/>
        <v>0</v>
      </c>
      <c r="X645" s="195">
        <f t="shared" si="117"/>
        <v>0</v>
      </c>
      <c r="Y645" s="290">
        <v>0</v>
      </c>
      <c r="Z645" s="322">
        <v>0</v>
      </c>
      <c r="AA645" s="289">
        <v>0</v>
      </c>
      <c r="AB645" s="109">
        <v>0</v>
      </c>
      <c r="AC645" s="289">
        <v>0</v>
      </c>
      <c r="AD645" s="322">
        <v>0</v>
      </c>
      <c r="AE645" s="195">
        <f t="shared" si="112"/>
        <v>0</v>
      </c>
    </row>
    <row r="646" spans="1:31" x14ac:dyDescent="0.25">
      <c r="A646" s="589"/>
      <c r="B646" s="529"/>
      <c r="C646" s="29" t="s">
        <v>8</v>
      </c>
      <c r="D646" s="109">
        <v>0</v>
      </c>
      <c r="E646" s="240"/>
      <c r="F646" s="240"/>
      <c r="G646" s="223"/>
      <c r="H646" s="241"/>
      <c r="I646" s="238"/>
      <c r="J646" s="241"/>
      <c r="K646" s="241"/>
      <c r="L646" s="241"/>
      <c r="M646" s="254">
        <v>0</v>
      </c>
      <c r="N646" s="177">
        <v>0</v>
      </c>
      <c r="O646" s="256">
        <f t="shared" si="118"/>
        <v>0</v>
      </c>
      <c r="P646" s="257">
        <f t="shared" si="119"/>
        <v>0</v>
      </c>
      <c r="Q646" s="289">
        <v>0</v>
      </c>
      <c r="R646" s="323">
        <v>0</v>
      </c>
      <c r="S646" s="289">
        <v>0</v>
      </c>
      <c r="T646" s="178">
        <v>0</v>
      </c>
      <c r="U646" s="289"/>
      <c r="V646" s="177">
        <v>0</v>
      </c>
      <c r="W646" s="327">
        <f t="shared" si="116"/>
        <v>0</v>
      </c>
      <c r="X646" s="195">
        <f t="shared" si="117"/>
        <v>0</v>
      </c>
      <c r="Y646" s="290">
        <v>0</v>
      </c>
      <c r="Z646" s="322">
        <v>0</v>
      </c>
      <c r="AA646" s="289">
        <v>0</v>
      </c>
      <c r="AB646" s="109">
        <v>0</v>
      </c>
      <c r="AC646" s="289">
        <v>0</v>
      </c>
      <c r="AD646" s="322">
        <v>0</v>
      </c>
      <c r="AE646" s="195">
        <f t="shared" ref="AE646:AE680" si="126">D646+E646+F646+H646+I646+J646+K646+M646+N646+Q646+R646+S646+T646+U646+V646+Y646+Z646+AA646+AB646+AC646+AD646</f>
        <v>0</v>
      </c>
    </row>
    <row r="647" spans="1:31" ht="15.75" thickBot="1" x14ac:dyDescent="0.3">
      <c r="A647" s="589"/>
      <c r="B647" s="530"/>
      <c r="C647" s="18" t="s">
        <v>9</v>
      </c>
      <c r="D647" s="109">
        <v>0</v>
      </c>
      <c r="E647" s="240"/>
      <c r="F647" s="240"/>
      <c r="G647" s="223"/>
      <c r="H647" s="241"/>
      <c r="I647" s="238"/>
      <c r="J647" s="241"/>
      <c r="K647" s="241"/>
      <c r="L647" s="241"/>
      <c r="M647" s="254">
        <v>0</v>
      </c>
      <c r="N647" s="177">
        <v>0</v>
      </c>
      <c r="O647" s="256">
        <f t="shared" si="118"/>
        <v>0</v>
      </c>
      <c r="P647" s="257">
        <f t="shared" si="119"/>
        <v>0</v>
      </c>
      <c r="Q647" s="289">
        <v>0</v>
      </c>
      <c r="R647" s="323">
        <v>0</v>
      </c>
      <c r="S647" s="289">
        <v>0</v>
      </c>
      <c r="T647" s="178">
        <v>0</v>
      </c>
      <c r="U647" s="289"/>
      <c r="V647" s="177">
        <v>0</v>
      </c>
      <c r="W647" s="327">
        <f t="shared" si="116"/>
        <v>0</v>
      </c>
      <c r="X647" s="195">
        <f t="shared" si="117"/>
        <v>0</v>
      </c>
      <c r="Y647" s="290">
        <v>0</v>
      </c>
      <c r="Z647" s="322">
        <v>0</v>
      </c>
      <c r="AA647" s="289">
        <v>0</v>
      </c>
      <c r="AB647" s="109">
        <v>0</v>
      </c>
      <c r="AC647" s="289">
        <v>0</v>
      </c>
      <c r="AD647" s="322">
        <v>0</v>
      </c>
      <c r="AE647" s="195">
        <f t="shared" si="126"/>
        <v>0</v>
      </c>
    </row>
    <row r="648" spans="1:31" x14ac:dyDescent="0.25">
      <c r="A648" s="589"/>
      <c r="B648" s="581" t="s">
        <v>783</v>
      </c>
      <c r="C648" s="17" t="s">
        <v>7</v>
      </c>
      <c r="D648" s="109">
        <v>0</v>
      </c>
      <c r="E648" s="240"/>
      <c r="F648" s="240"/>
      <c r="G648" s="223"/>
      <c r="H648" s="241"/>
      <c r="I648" s="238"/>
      <c r="J648" s="241"/>
      <c r="K648" s="241"/>
      <c r="L648" s="241"/>
      <c r="M648" s="254">
        <v>0</v>
      </c>
      <c r="N648" s="177">
        <v>0</v>
      </c>
      <c r="O648" s="256">
        <f t="shared" si="118"/>
        <v>0</v>
      </c>
      <c r="P648" s="257">
        <f t="shared" si="119"/>
        <v>0</v>
      </c>
      <c r="Q648" s="289">
        <v>0</v>
      </c>
      <c r="R648" s="323">
        <v>0</v>
      </c>
      <c r="S648" s="289">
        <v>0</v>
      </c>
      <c r="T648" s="178">
        <v>0</v>
      </c>
      <c r="U648" s="289">
        <v>0</v>
      </c>
      <c r="V648" s="177">
        <v>0</v>
      </c>
      <c r="W648" s="327">
        <f t="shared" si="116"/>
        <v>0</v>
      </c>
      <c r="X648" s="195">
        <f t="shared" si="117"/>
        <v>0</v>
      </c>
      <c r="Y648" s="290">
        <v>0</v>
      </c>
      <c r="Z648" s="322">
        <v>0</v>
      </c>
      <c r="AA648" s="289">
        <v>0</v>
      </c>
      <c r="AB648" s="109">
        <v>0</v>
      </c>
      <c r="AC648" s="289">
        <v>0</v>
      </c>
      <c r="AD648" s="322">
        <v>0</v>
      </c>
      <c r="AE648" s="195">
        <f t="shared" si="126"/>
        <v>0</v>
      </c>
    </row>
    <row r="649" spans="1:31" x14ac:dyDescent="0.25">
      <c r="A649" s="589"/>
      <c r="B649" s="529"/>
      <c r="C649" s="29" t="s">
        <v>8</v>
      </c>
      <c r="D649" s="109">
        <v>0</v>
      </c>
      <c r="E649" s="240"/>
      <c r="F649" s="240"/>
      <c r="G649" s="223"/>
      <c r="H649" s="241"/>
      <c r="I649" s="238"/>
      <c r="J649" s="241"/>
      <c r="K649" s="241"/>
      <c r="L649" s="241"/>
      <c r="M649" s="254">
        <v>0</v>
      </c>
      <c r="N649" s="177">
        <v>0</v>
      </c>
      <c r="O649" s="256">
        <f t="shared" si="118"/>
        <v>0</v>
      </c>
      <c r="P649" s="257">
        <f t="shared" si="119"/>
        <v>0</v>
      </c>
      <c r="Q649" s="289">
        <v>0</v>
      </c>
      <c r="R649" s="323">
        <v>0</v>
      </c>
      <c r="S649" s="289">
        <v>0</v>
      </c>
      <c r="T649" s="178">
        <v>0</v>
      </c>
      <c r="U649" s="289"/>
      <c r="V649" s="177">
        <v>0</v>
      </c>
      <c r="W649" s="327">
        <f t="shared" si="116"/>
        <v>0</v>
      </c>
      <c r="X649" s="195">
        <f t="shared" si="117"/>
        <v>0</v>
      </c>
      <c r="Y649" s="290">
        <v>0</v>
      </c>
      <c r="Z649" s="322">
        <v>0</v>
      </c>
      <c r="AA649" s="289">
        <v>0</v>
      </c>
      <c r="AB649" s="109">
        <v>0</v>
      </c>
      <c r="AC649" s="289">
        <v>0</v>
      </c>
      <c r="AD649" s="322">
        <v>0</v>
      </c>
      <c r="AE649" s="195">
        <f t="shared" si="126"/>
        <v>0</v>
      </c>
    </row>
    <row r="650" spans="1:31" ht="15.75" thickBot="1" x14ac:dyDescent="0.3">
      <c r="A650" s="589"/>
      <c r="B650" s="530"/>
      <c r="C650" s="18" t="s">
        <v>9</v>
      </c>
      <c r="D650" s="109">
        <v>0</v>
      </c>
      <c r="E650" s="240"/>
      <c r="F650" s="240"/>
      <c r="G650" s="223"/>
      <c r="H650" s="241"/>
      <c r="I650" s="238"/>
      <c r="J650" s="241"/>
      <c r="K650" s="241"/>
      <c r="L650" s="241"/>
      <c r="M650" s="254">
        <v>0</v>
      </c>
      <c r="N650" s="177">
        <v>0</v>
      </c>
      <c r="O650" s="256">
        <f t="shared" si="118"/>
        <v>0</v>
      </c>
      <c r="P650" s="257">
        <f t="shared" si="119"/>
        <v>0</v>
      </c>
      <c r="Q650" s="289">
        <v>0</v>
      </c>
      <c r="R650" s="323">
        <v>0</v>
      </c>
      <c r="S650" s="289">
        <v>0</v>
      </c>
      <c r="T650" s="178">
        <v>0</v>
      </c>
      <c r="U650" s="289"/>
      <c r="V650" s="177">
        <v>0</v>
      </c>
      <c r="W650" s="327">
        <f t="shared" si="116"/>
        <v>0</v>
      </c>
      <c r="X650" s="195">
        <f t="shared" si="117"/>
        <v>0</v>
      </c>
      <c r="Y650" s="290">
        <v>0</v>
      </c>
      <c r="Z650" s="322">
        <v>0</v>
      </c>
      <c r="AA650" s="289">
        <v>0</v>
      </c>
      <c r="AB650" s="109">
        <v>0</v>
      </c>
      <c r="AC650" s="289">
        <v>0</v>
      </c>
      <c r="AD650" s="322">
        <v>0</v>
      </c>
      <c r="AE650" s="195">
        <f t="shared" si="126"/>
        <v>0</v>
      </c>
    </row>
    <row r="651" spans="1:31" x14ac:dyDescent="0.25">
      <c r="A651" s="589"/>
      <c r="B651" s="581" t="s">
        <v>784</v>
      </c>
      <c r="C651" s="17" t="s">
        <v>7</v>
      </c>
      <c r="D651" s="109">
        <v>0</v>
      </c>
      <c r="E651" s="240"/>
      <c r="F651" s="240"/>
      <c r="G651" s="223"/>
      <c r="H651" s="241"/>
      <c r="I651" s="238"/>
      <c r="J651" s="241"/>
      <c r="K651" s="241"/>
      <c r="L651" s="241"/>
      <c r="M651" s="254">
        <v>0</v>
      </c>
      <c r="N651" s="177">
        <v>0</v>
      </c>
      <c r="O651" s="256">
        <f t="shared" si="118"/>
        <v>0</v>
      </c>
      <c r="P651" s="257">
        <f t="shared" si="119"/>
        <v>0</v>
      </c>
      <c r="Q651" s="289">
        <v>0</v>
      </c>
      <c r="R651" s="323">
        <v>0</v>
      </c>
      <c r="S651" s="289">
        <v>0</v>
      </c>
      <c r="T651" s="178">
        <v>0</v>
      </c>
      <c r="U651" s="289">
        <v>0</v>
      </c>
      <c r="V651" s="177">
        <v>0</v>
      </c>
      <c r="W651" s="327">
        <f t="shared" si="116"/>
        <v>0</v>
      </c>
      <c r="X651" s="195">
        <f t="shared" si="117"/>
        <v>0</v>
      </c>
      <c r="Y651" s="290">
        <v>0</v>
      </c>
      <c r="Z651" s="322">
        <v>0</v>
      </c>
      <c r="AA651" s="289">
        <v>0</v>
      </c>
      <c r="AB651" s="109">
        <v>0</v>
      </c>
      <c r="AC651" s="289">
        <v>0</v>
      </c>
      <c r="AD651" s="322">
        <v>0</v>
      </c>
      <c r="AE651" s="195">
        <f t="shared" si="126"/>
        <v>0</v>
      </c>
    </row>
    <row r="652" spans="1:31" x14ac:dyDescent="0.25">
      <c r="A652" s="589"/>
      <c r="B652" s="529"/>
      <c r="C652" s="29" t="s">
        <v>8</v>
      </c>
      <c r="D652" s="109">
        <v>0</v>
      </c>
      <c r="E652" s="240"/>
      <c r="F652" s="240"/>
      <c r="G652" s="223"/>
      <c r="H652" s="241"/>
      <c r="I652" s="238"/>
      <c r="J652" s="241"/>
      <c r="K652" s="241"/>
      <c r="L652" s="241"/>
      <c r="M652" s="254">
        <v>0</v>
      </c>
      <c r="N652" s="177">
        <v>0</v>
      </c>
      <c r="O652" s="256">
        <f t="shared" si="118"/>
        <v>0</v>
      </c>
      <c r="P652" s="257">
        <f t="shared" si="119"/>
        <v>0</v>
      </c>
      <c r="Q652" s="289">
        <v>0</v>
      </c>
      <c r="R652" s="323">
        <v>0</v>
      </c>
      <c r="S652" s="289">
        <v>0</v>
      </c>
      <c r="T652" s="178">
        <v>0</v>
      </c>
      <c r="U652" s="289"/>
      <c r="V652" s="177">
        <v>0</v>
      </c>
      <c r="W652" s="327">
        <f t="shared" si="116"/>
        <v>0</v>
      </c>
      <c r="X652" s="195">
        <f t="shared" si="117"/>
        <v>0</v>
      </c>
      <c r="Y652" s="290">
        <v>0</v>
      </c>
      <c r="Z652" s="322">
        <v>0</v>
      </c>
      <c r="AA652" s="289">
        <v>0</v>
      </c>
      <c r="AB652" s="109">
        <v>0</v>
      </c>
      <c r="AC652" s="289">
        <v>0</v>
      </c>
      <c r="AD652" s="322">
        <v>0</v>
      </c>
      <c r="AE652" s="195">
        <f t="shared" si="126"/>
        <v>0</v>
      </c>
    </row>
    <row r="653" spans="1:31" ht="15.75" thickBot="1" x14ac:dyDescent="0.3">
      <c r="A653" s="589"/>
      <c r="B653" s="530"/>
      <c r="C653" s="18" t="s">
        <v>9</v>
      </c>
      <c r="D653" s="109">
        <v>0</v>
      </c>
      <c r="E653" s="240"/>
      <c r="F653" s="240"/>
      <c r="G653" s="223"/>
      <c r="H653" s="241"/>
      <c r="I653" s="238"/>
      <c r="J653" s="241"/>
      <c r="K653" s="241"/>
      <c r="L653" s="241"/>
      <c r="M653" s="254">
        <v>0</v>
      </c>
      <c r="N653" s="177">
        <v>0</v>
      </c>
      <c r="O653" s="256">
        <f t="shared" si="118"/>
        <v>0</v>
      </c>
      <c r="P653" s="257">
        <f t="shared" si="119"/>
        <v>0</v>
      </c>
      <c r="Q653" s="289">
        <v>0</v>
      </c>
      <c r="R653" s="323">
        <v>0</v>
      </c>
      <c r="S653" s="289">
        <v>0</v>
      </c>
      <c r="T653" s="178">
        <v>0</v>
      </c>
      <c r="U653" s="289"/>
      <c r="V653" s="177">
        <v>0</v>
      </c>
      <c r="W653" s="327">
        <f t="shared" si="116"/>
        <v>0</v>
      </c>
      <c r="X653" s="195">
        <f t="shared" si="117"/>
        <v>0</v>
      </c>
      <c r="Y653" s="290">
        <v>0</v>
      </c>
      <c r="Z653" s="322">
        <v>0</v>
      </c>
      <c r="AA653" s="289">
        <v>0</v>
      </c>
      <c r="AB653" s="109">
        <v>0</v>
      </c>
      <c r="AC653" s="289">
        <v>0</v>
      </c>
      <c r="AD653" s="322">
        <v>0</v>
      </c>
      <c r="AE653" s="195">
        <f t="shared" si="126"/>
        <v>0</v>
      </c>
    </row>
    <row r="654" spans="1:31" x14ac:dyDescent="0.25">
      <c r="A654" s="589"/>
      <c r="B654" s="581" t="s">
        <v>785</v>
      </c>
      <c r="C654" s="17" t="s">
        <v>7</v>
      </c>
      <c r="D654" s="109">
        <v>0</v>
      </c>
      <c r="E654" s="240"/>
      <c r="F654" s="240"/>
      <c r="G654" s="223"/>
      <c r="H654" s="241"/>
      <c r="I654" s="238"/>
      <c r="J654" s="241"/>
      <c r="K654" s="241"/>
      <c r="L654" s="241"/>
      <c r="M654" s="254">
        <v>0</v>
      </c>
      <c r="N654" s="177">
        <v>0</v>
      </c>
      <c r="O654" s="256">
        <f t="shared" si="118"/>
        <v>0</v>
      </c>
      <c r="P654" s="257">
        <f t="shared" si="119"/>
        <v>0</v>
      </c>
      <c r="Q654" s="289">
        <v>0</v>
      </c>
      <c r="R654" s="323">
        <v>0</v>
      </c>
      <c r="S654" s="289">
        <v>0</v>
      </c>
      <c r="T654" s="178">
        <v>0</v>
      </c>
      <c r="U654" s="289">
        <v>0</v>
      </c>
      <c r="V654" s="177">
        <v>0</v>
      </c>
      <c r="W654" s="327">
        <f t="shared" si="116"/>
        <v>0</v>
      </c>
      <c r="X654" s="195">
        <f t="shared" si="117"/>
        <v>0</v>
      </c>
      <c r="Y654" s="290">
        <v>0</v>
      </c>
      <c r="Z654" s="322">
        <v>0</v>
      </c>
      <c r="AA654" s="289">
        <v>0</v>
      </c>
      <c r="AB654" s="109">
        <v>0</v>
      </c>
      <c r="AC654" s="289">
        <v>0</v>
      </c>
      <c r="AD654" s="322">
        <v>0</v>
      </c>
      <c r="AE654" s="195">
        <f t="shared" si="126"/>
        <v>0</v>
      </c>
    </row>
    <row r="655" spans="1:31" x14ac:dyDescent="0.25">
      <c r="A655" s="589"/>
      <c r="B655" s="529"/>
      <c r="C655" s="29" t="s">
        <v>8</v>
      </c>
      <c r="D655" s="109">
        <v>0</v>
      </c>
      <c r="E655" s="240"/>
      <c r="F655" s="240"/>
      <c r="G655" s="223"/>
      <c r="H655" s="241"/>
      <c r="I655" s="238"/>
      <c r="J655" s="241"/>
      <c r="K655" s="241"/>
      <c r="L655" s="241"/>
      <c r="M655" s="254">
        <v>0</v>
      </c>
      <c r="N655" s="177">
        <v>0</v>
      </c>
      <c r="O655" s="256">
        <f t="shared" si="118"/>
        <v>0</v>
      </c>
      <c r="P655" s="257">
        <f t="shared" si="119"/>
        <v>0</v>
      </c>
      <c r="Q655" s="289">
        <v>0</v>
      </c>
      <c r="R655" s="323">
        <v>0</v>
      </c>
      <c r="S655" s="289">
        <v>0</v>
      </c>
      <c r="T655" s="178">
        <v>0</v>
      </c>
      <c r="U655" s="289"/>
      <c r="V655" s="177">
        <v>0</v>
      </c>
      <c r="W655" s="327">
        <f t="shared" si="116"/>
        <v>0</v>
      </c>
      <c r="X655" s="195">
        <f t="shared" si="117"/>
        <v>0</v>
      </c>
      <c r="Y655" s="290">
        <v>0</v>
      </c>
      <c r="Z655" s="322">
        <v>0</v>
      </c>
      <c r="AA655" s="289">
        <v>0</v>
      </c>
      <c r="AB655" s="109">
        <v>0</v>
      </c>
      <c r="AC655" s="289">
        <v>0</v>
      </c>
      <c r="AD655" s="322">
        <v>0</v>
      </c>
      <c r="AE655" s="195">
        <f t="shared" si="126"/>
        <v>0</v>
      </c>
    </row>
    <row r="656" spans="1:31" ht="15.75" thickBot="1" x14ac:dyDescent="0.3">
      <c r="A656" s="589"/>
      <c r="B656" s="530"/>
      <c r="C656" s="18" t="s">
        <v>9</v>
      </c>
      <c r="D656" s="109">
        <v>0</v>
      </c>
      <c r="E656" s="240"/>
      <c r="F656" s="240"/>
      <c r="G656" s="223"/>
      <c r="H656" s="241"/>
      <c r="I656" s="238"/>
      <c r="J656" s="241"/>
      <c r="K656" s="241"/>
      <c r="L656" s="241"/>
      <c r="M656" s="254">
        <v>0</v>
      </c>
      <c r="N656" s="177">
        <v>0</v>
      </c>
      <c r="O656" s="256">
        <f t="shared" si="118"/>
        <v>0</v>
      </c>
      <c r="P656" s="257">
        <f t="shared" si="119"/>
        <v>0</v>
      </c>
      <c r="Q656" s="289">
        <v>0</v>
      </c>
      <c r="R656" s="323">
        <v>0</v>
      </c>
      <c r="S656" s="289">
        <v>0</v>
      </c>
      <c r="T656" s="178">
        <v>0</v>
      </c>
      <c r="U656" s="289"/>
      <c r="V656" s="177">
        <v>0</v>
      </c>
      <c r="W656" s="327">
        <f t="shared" si="116"/>
        <v>0</v>
      </c>
      <c r="X656" s="195">
        <f t="shared" si="117"/>
        <v>0</v>
      </c>
      <c r="Y656" s="290">
        <v>0</v>
      </c>
      <c r="Z656" s="322">
        <v>0</v>
      </c>
      <c r="AA656" s="289">
        <v>0</v>
      </c>
      <c r="AB656" s="109">
        <v>0</v>
      </c>
      <c r="AC656" s="289">
        <v>0</v>
      </c>
      <c r="AD656" s="322">
        <v>0</v>
      </c>
      <c r="AE656" s="195">
        <f t="shared" si="126"/>
        <v>0</v>
      </c>
    </row>
    <row r="657" spans="1:31" x14ac:dyDescent="0.25">
      <c r="A657" s="589"/>
      <c r="B657" s="581" t="s">
        <v>786</v>
      </c>
      <c r="C657" s="17" t="s">
        <v>7</v>
      </c>
      <c r="D657" s="109">
        <v>0</v>
      </c>
      <c r="E657" s="240"/>
      <c r="F657" s="240"/>
      <c r="G657" s="223"/>
      <c r="H657" s="241"/>
      <c r="I657" s="238"/>
      <c r="J657" s="241"/>
      <c r="K657" s="241"/>
      <c r="L657" s="241"/>
      <c r="M657" s="254">
        <v>0</v>
      </c>
      <c r="N657" s="177">
        <v>0</v>
      </c>
      <c r="O657" s="256">
        <f t="shared" si="118"/>
        <v>0</v>
      </c>
      <c r="P657" s="257">
        <f t="shared" si="119"/>
        <v>0</v>
      </c>
      <c r="Q657" s="289">
        <v>0</v>
      </c>
      <c r="R657" s="323">
        <v>0</v>
      </c>
      <c r="S657" s="289">
        <v>0</v>
      </c>
      <c r="T657" s="178">
        <v>0</v>
      </c>
      <c r="U657" s="289">
        <v>0</v>
      </c>
      <c r="V657" s="177">
        <v>0</v>
      </c>
      <c r="W657" s="327">
        <f t="shared" si="116"/>
        <v>0</v>
      </c>
      <c r="X657" s="195">
        <f t="shared" si="117"/>
        <v>0</v>
      </c>
      <c r="Y657" s="290">
        <v>0</v>
      </c>
      <c r="Z657" s="322">
        <v>0</v>
      </c>
      <c r="AA657" s="289">
        <v>0</v>
      </c>
      <c r="AB657" s="109">
        <v>0</v>
      </c>
      <c r="AC657" s="289">
        <v>0</v>
      </c>
      <c r="AD657" s="322">
        <v>0</v>
      </c>
      <c r="AE657" s="195">
        <f t="shared" si="126"/>
        <v>0</v>
      </c>
    </row>
    <row r="658" spans="1:31" x14ac:dyDescent="0.25">
      <c r="A658" s="589"/>
      <c r="B658" s="529"/>
      <c r="C658" s="29" t="s">
        <v>8</v>
      </c>
      <c r="D658" s="109">
        <v>0</v>
      </c>
      <c r="E658" s="240"/>
      <c r="F658" s="240"/>
      <c r="G658" s="223"/>
      <c r="H658" s="241"/>
      <c r="I658" s="238"/>
      <c r="J658" s="241"/>
      <c r="K658" s="241"/>
      <c r="L658" s="241"/>
      <c r="M658" s="254">
        <v>0</v>
      </c>
      <c r="N658" s="177">
        <v>0</v>
      </c>
      <c r="O658" s="256">
        <f t="shared" si="118"/>
        <v>0</v>
      </c>
      <c r="P658" s="257">
        <f t="shared" si="119"/>
        <v>0</v>
      </c>
      <c r="Q658" s="289">
        <v>0</v>
      </c>
      <c r="R658" s="323">
        <v>0</v>
      </c>
      <c r="S658" s="289">
        <v>0</v>
      </c>
      <c r="T658" s="178">
        <v>0</v>
      </c>
      <c r="U658" s="289"/>
      <c r="V658" s="177">
        <v>0</v>
      </c>
      <c r="W658" s="327">
        <f t="shared" si="116"/>
        <v>0</v>
      </c>
      <c r="X658" s="195">
        <f t="shared" si="117"/>
        <v>0</v>
      </c>
      <c r="Y658" s="290">
        <v>0</v>
      </c>
      <c r="Z658" s="322">
        <v>0</v>
      </c>
      <c r="AA658" s="289">
        <v>0</v>
      </c>
      <c r="AB658" s="109">
        <v>0</v>
      </c>
      <c r="AC658" s="289">
        <v>0</v>
      </c>
      <c r="AD658" s="322">
        <v>0</v>
      </c>
      <c r="AE658" s="195">
        <f t="shared" si="126"/>
        <v>0</v>
      </c>
    </row>
    <row r="659" spans="1:31" ht="15.75" thickBot="1" x14ac:dyDescent="0.3">
      <c r="A659" s="589"/>
      <c r="B659" s="530"/>
      <c r="C659" s="18" t="s">
        <v>9</v>
      </c>
      <c r="D659" s="109">
        <v>0</v>
      </c>
      <c r="E659" s="240"/>
      <c r="F659" s="240"/>
      <c r="G659" s="223"/>
      <c r="H659" s="241"/>
      <c r="I659" s="238"/>
      <c r="J659" s="241"/>
      <c r="K659" s="241"/>
      <c r="L659" s="241"/>
      <c r="M659" s="254">
        <v>0</v>
      </c>
      <c r="N659" s="177">
        <v>0</v>
      </c>
      <c r="O659" s="256">
        <f t="shared" si="118"/>
        <v>0</v>
      </c>
      <c r="P659" s="257">
        <f t="shared" si="119"/>
        <v>0</v>
      </c>
      <c r="Q659" s="289">
        <v>0</v>
      </c>
      <c r="R659" s="323">
        <v>0</v>
      </c>
      <c r="S659" s="289">
        <v>0</v>
      </c>
      <c r="T659" s="178">
        <v>0</v>
      </c>
      <c r="U659" s="289"/>
      <c r="V659" s="177">
        <v>0</v>
      </c>
      <c r="W659" s="327">
        <f t="shared" si="116"/>
        <v>0</v>
      </c>
      <c r="X659" s="195">
        <f t="shared" si="117"/>
        <v>0</v>
      </c>
      <c r="Y659" s="290">
        <v>0</v>
      </c>
      <c r="Z659" s="322">
        <v>0</v>
      </c>
      <c r="AA659" s="289">
        <v>0</v>
      </c>
      <c r="AB659" s="109">
        <v>0</v>
      </c>
      <c r="AC659" s="289">
        <v>0</v>
      </c>
      <c r="AD659" s="322">
        <v>0</v>
      </c>
      <c r="AE659" s="195">
        <f t="shared" si="126"/>
        <v>0</v>
      </c>
    </row>
    <row r="660" spans="1:31" x14ac:dyDescent="0.25">
      <c r="A660" s="589"/>
      <c r="B660" s="581" t="s">
        <v>787</v>
      </c>
      <c r="C660" s="17" t="s">
        <v>7</v>
      </c>
      <c r="D660" s="109">
        <v>0</v>
      </c>
      <c r="E660" s="240"/>
      <c r="F660" s="240"/>
      <c r="G660" s="223"/>
      <c r="H660" s="241"/>
      <c r="I660" s="238"/>
      <c r="J660" s="241"/>
      <c r="K660" s="241"/>
      <c r="L660" s="241"/>
      <c r="M660" s="254">
        <v>0</v>
      </c>
      <c r="N660" s="177">
        <v>0</v>
      </c>
      <c r="O660" s="256">
        <f t="shared" si="118"/>
        <v>0</v>
      </c>
      <c r="P660" s="257">
        <f t="shared" si="119"/>
        <v>0</v>
      </c>
      <c r="Q660" s="289">
        <v>0</v>
      </c>
      <c r="R660" s="323">
        <v>0</v>
      </c>
      <c r="S660" s="289">
        <v>0</v>
      </c>
      <c r="T660" s="178">
        <v>0</v>
      </c>
      <c r="U660" s="289">
        <v>0</v>
      </c>
      <c r="V660" s="177">
        <v>0</v>
      </c>
      <c r="W660" s="327">
        <f t="shared" si="116"/>
        <v>0</v>
      </c>
      <c r="X660" s="195">
        <f t="shared" si="117"/>
        <v>0</v>
      </c>
      <c r="Y660" s="290">
        <v>0</v>
      </c>
      <c r="Z660" s="322">
        <v>0</v>
      </c>
      <c r="AA660" s="289">
        <v>0</v>
      </c>
      <c r="AB660" s="109">
        <v>0</v>
      </c>
      <c r="AC660" s="289">
        <v>0</v>
      </c>
      <c r="AD660" s="322">
        <v>0</v>
      </c>
      <c r="AE660" s="195">
        <f t="shared" si="126"/>
        <v>0</v>
      </c>
    </row>
    <row r="661" spans="1:31" x14ac:dyDescent="0.25">
      <c r="A661" s="589"/>
      <c r="B661" s="529"/>
      <c r="C661" s="29" t="s">
        <v>8</v>
      </c>
      <c r="D661" s="109">
        <v>0</v>
      </c>
      <c r="E661" s="240"/>
      <c r="F661" s="240"/>
      <c r="G661" s="223"/>
      <c r="H661" s="241"/>
      <c r="I661" s="238"/>
      <c r="J661" s="241"/>
      <c r="K661" s="241"/>
      <c r="L661" s="241"/>
      <c r="M661" s="254">
        <v>0</v>
      </c>
      <c r="N661" s="177">
        <v>0</v>
      </c>
      <c r="O661" s="256">
        <f t="shared" si="118"/>
        <v>0</v>
      </c>
      <c r="P661" s="257">
        <f t="shared" si="119"/>
        <v>0</v>
      </c>
      <c r="Q661" s="289">
        <v>0</v>
      </c>
      <c r="R661" s="323">
        <v>0</v>
      </c>
      <c r="S661" s="289">
        <v>0</v>
      </c>
      <c r="T661" s="178">
        <v>0</v>
      </c>
      <c r="U661" s="289"/>
      <c r="V661" s="177">
        <v>0</v>
      </c>
      <c r="W661" s="327">
        <f t="shared" si="116"/>
        <v>0</v>
      </c>
      <c r="X661" s="195">
        <f t="shared" si="117"/>
        <v>0</v>
      </c>
      <c r="Y661" s="290">
        <v>0</v>
      </c>
      <c r="Z661" s="322">
        <v>0</v>
      </c>
      <c r="AA661" s="289">
        <v>0</v>
      </c>
      <c r="AB661" s="109">
        <v>0</v>
      </c>
      <c r="AC661" s="289">
        <v>0</v>
      </c>
      <c r="AD661" s="322">
        <v>0</v>
      </c>
      <c r="AE661" s="195">
        <f t="shared" si="126"/>
        <v>0</v>
      </c>
    </row>
    <row r="662" spans="1:31" ht="15.75" thickBot="1" x14ac:dyDescent="0.3">
      <c r="A662" s="589"/>
      <c r="B662" s="530"/>
      <c r="C662" s="18" t="s">
        <v>9</v>
      </c>
      <c r="D662" s="109">
        <v>0</v>
      </c>
      <c r="E662" s="240"/>
      <c r="F662" s="240"/>
      <c r="G662" s="223"/>
      <c r="H662" s="241"/>
      <c r="I662" s="238"/>
      <c r="J662" s="241"/>
      <c r="K662" s="241"/>
      <c r="L662" s="241"/>
      <c r="M662" s="254">
        <v>0</v>
      </c>
      <c r="N662" s="177">
        <v>0</v>
      </c>
      <c r="O662" s="256">
        <f t="shared" si="118"/>
        <v>0</v>
      </c>
      <c r="P662" s="257">
        <f t="shared" si="119"/>
        <v>0</v>
      </c>
      <c r="Q662" s="289">
        <v>0</v>
      </c>
      <c r="R662" s="323">
        <v>0</v>
      </c>
      <c r="S662" s="289">
        <v>0</v>
      </c>
      <c r="T662" s="178">
        <v>0</v>
      </c>
      <c r="U662" s="289"/>
      <c r="V662" s="177">
        <v>0</v>
      </c>
      <c r="W662" s="327">
        <f t="shared" si="116"/>
        <v>0</v>
      </c>
      <c r="X662" s="195">
        <f t="shared" si="117"/>
        <v>0</v>
      </c>
      <c r="Y662" s="290">
        <v>0</v>
      </c>
      <c r="Z662" s="322">
        <v>0</v>
      </c>
      <c r="AA662" s="289">
        <v>0</v>
      </c>
      <c r="AB662" s="109">
        <v>0</v>
      </c>
      <c r="AC662" s="289">
        <v>0</v>
      </c>
      <c r="AD662" s="322">
        <v>0</v>
      </c>
      <c r="AE662" s="195">
        <f t="shared" si="126"/>
        <v>0</v>
      </c>
    </row>
    <row r="663" spans="1:31" x14ac:dyDescent="0.25">
      <c r="A663" s="589"/>
      <c r="B663" s="582" t="s">
        <v>788</v>
      </c>
      <c r="C663" s="17" t="s">
        <v>7</v>
      </c>
      <c r="D663" s="109">
        <v>0</v>
      </c>
      <c r="E663" s="240"/>
      <c r="F663" s="240"/>
      <c r="G663" s="223"/>
      <c r="H663" s="241"/>
      <c r="I663" s="238"/>
      <c r="J663" s="241"/>
      <c r="K663" s="241"/>
      <c r="L663" s="241"/>
      <c r="M663" s="254">
        <v>0</v>
      </c>
      <c r="N663" s="177">
        <v>0</v>
      </c>
      <c r="O663" s="256">
        <f t="shared" si="118"/>
        <v>0</v>
      </c>
      <c r="P663" s="257">
        <f t="shared" si="119"/>
        <v>0</v>
      </c>
      <c r="Q663" s="289">
        <v>0</v>
      </c>
      <c r="R663" s="323">
        <v>0</v>
      </c>
      <c r="S663" s="289">
        <v>0</v>
      </c>
      <c r="T663" s="178">
        <v>0</v>
      </c>
      <c r="U663" s="289">
        <v>0</v>
      </c>
      <c r="V663" s="177">
        <v>0</v>
      </c>
      <c r="W663" s="327">
        <f t="shared" si="116"/>
        <v>0</v>
      </c>
      <c r="X663" s="195">
        <f t="shared" si="117"/>
        <v>0</v>
      </c>
      <c r="Y663" s="290">
        <v>0</v>
      </c>
      <c r="Z663" s="322">
        <v>0</v>
      </c>
      <c r="AA663" s="289">
        <v>0</v>
      </c>
      <c r="AB663" s="109">
        <v>0</v>
      </c>
      <c r="AC663" s="289">
        <v>0</v>
      </c>
      <c r="AD663" s="322">
        <v>0</v>
      </c>
      <c r="AE663" s="195">
        <f t="shared" si="126"/>
        <v>0</v>
      </c>
    </row>
    <row r="664" spans="1:31" x14ac:dyDescent="0.25">
      <c r="A664" s="589"/>
      <c r="B664" s="583"/>
      <c r="C664" s="29" t="s">
        <v>8</v>
      </c>
      <c r="D664" s="109">
        <v>0</v>
      </c>
      <c r="E664" s="240"/>
      <c r="F664" s="240"/>
      <c r="G664" s="223"/>
      <c r="H664" s="241"/>
      <c r="I664" s="238"/>
      <c r="J664" s="241"/>
      <c r="K664" s="241"/>
      <c r="L664" s="241"/>
      <c r="M664" s="254">
        <v>0</v>
      </c>
      <c r="N664" s="177">
        <v>0</v>
      </c>
      <c r="O664" s="256">
        <f t="shared" si="118"/>
        <v>0</v>
      </c>
      <c r="P664" s="257">
        <f t="shared" si="119"/>
        <v>0</v>
      </c>
      <c r="Q664" s="289">
        <v>0</v>
      </c>
      <c r="R664" s="323">
        <v>0</v>
      </c>
      <c r="S664" s="289">
        <v>0</v>
      </c>
      <c r="T664" s="178">
        <v>0</v>
      </c>
      <c r="U664" s="289"/>
      <c r="V664" s="177">
        <v>0</v>
      </c>
      <c r="W664" s="327">
        <f t="shared" si="116"/>
        <v>0</v>
      </c>
      <c r="X664" s="195">
        <f t="shared" si="117"/>
        <v>0</v>
      </c>
      <c r="Y664" s="290">
        <v>0</v>
      </c>
      <c r="Z664" s="322">
        <v>0</v>
      </c>
      <c r="AA664" s="289">
        <v>0</v>
      </c>
      <c r="AB664" s="109">
        <v>0</v>
      </c>
      <c r="AC664" s="289">
        <v>0</v>
      </c>
      <c r="AD664" s="322">
        <v>0</v>
      </c>
      <c r="AE664" s="195">
        <f t="shared" si="126"/>
        <v>0</v>
      </c>
    </row>
    <row r="665" spans="1:31" x14ac:dyDescent="0.25">
      <c r="A665" s="589"/>
      <c r="B665" s="584"/>
      <c r="C665" s="18" t="s">
        <v>9</v>
      </c>
      <c r="D665" s="109">
        <v>0</v>
      </c>
      <c r="E665" s="240"/>
      <c r="F665" s="240"/>
      <c r="G665" s="223"/>
      <c r="H665" s="241"/>
      <c r="I665" s="238"/>
      <c r="J665" s="241"/>
      <c r="K665" s="241"/>
      <c r="L665" s="241"/>
      <c r="M665" s="254">
        <v>0</v>
      </c>
      <c r="N665" s="177">
        <v>0</v>
      </c>
      <c r="O665" s="256">
        <f t="shared" si="118"/>
        <v>0</v>
      </c>
      <c r="P665" s="257">
        <f t="shared" si="119"/>
        <v>0</v>
      </c>
      <c r="Q665" s="289">
        <v>0</v>
      </c>
      <c r="R665" s="323">
        <v>0</v>
      </c>
      <c r="S665" s="289">
        <v>0</v>
      </c>
      <c r="T665" s="178">
        <v>0</v>
      </c>
      <c r="U665" s="289"/>
      <c r="V665" s="177">
        <v>0</v>
      </c>
      <c r="W665" s="327">
        <f t="shared" si="116"/>
        <v>0</v>
      </c>
      <c r="X665" s="195">
        <f t="shared" si="117"/>
        <v>0</v>
      </c>
      <c r="Y665" s="290">
        <v>0</v>
      </c>
      <c r="Z665" s="322">
        <v>0</v>
      </c>
      <c r="AA665" s="289">
        <v>0</v>
      </c>
      <c r="AB665" s="109">
        <v>0</v>
      </c>
      <c r="AC665" s="289">
        <v>0</v>
      </c>
      <c r="AD665" s="322">
        <v>0</v>
      </c>
      <c r="AE665" s="195">
        <f t="shared" si="126"/>
        <v>0</v>
      </c>
    </row>
    <row r="666" spans="1:31" x14ac:dyDescent="0.25">
      <c r="A666" s="589"/>
      <c r="B666" s="587" t="s">
        <v>789</v>
      </c>
      <c r="C666" s="588"/>
      <c r="D666" s="109">
        <v>0</v>
      </c>
      <c r="E666" s="240"/>
      <c r="F666" s="240"/>
      <c r="G666" s="223"/>
      <c r="H666" s="241"/>
      <c r="I666" s="238"/>
      <c r="J666" s="241"/>
      <c r="K666" s="241"/>
      <c r="L666" s="241"/>
      <c r="M666" s="254">
        <v>0</v>
      </c>
      <c r="N666" s="177">
        <v>0</v>
      </c>
      <c r="O666" s="256">
        <f t="shared" si="118"/>
        <v>0</v>
      </c>
      <c r="P666" s="257">
        <f t="shared" si="119"/>
        <v>0</v>
      </c>
      <c r="Q666" s="199">
        <v>0</v>
      </c>
      <c r="R666" s="323">
        <v>0</v>
      </c>
      <c r="S666" s="199">
        <v>0</v>
      </c>
      <c r="T666" s="178">
        <v>0</v>
      </c>
      <c r="U666" s="199">
        <v>0</v>
      </c>
      <c r="V666" s="177">
        <v>0</v>
      </c>
      <c r="W666" s="327">
        <f t="shared" si="116"/>
        <v>0</v>
      </c>
      <c r="X666" s="195">
        <f t="shared" si="117"/>
        <v>0</v>
      </c>
      <c r="Y666" s="199">
        <f t="shared" ref="Y666:Y668" si="127">Y636+Y639+Y642+Y645+Y648+Y651+Y654+Y657+Y660+Y663</f>
        <v>0</v>
      </c>
      <c r="Z666" s="322">
        <v>0</v>
      </c>
      <c r="AA666" s="199">
        <f t="shared" ref="AA666:AA668" si="128">AA636+AA639+AA642+AA645+AA648+AA651+AA654+AA657+AA660+AA663</f>
        <v>0</v>
      </c>
      <c r="AB666" s="109">
        <v>0</v>
      </c>
      <c r="AC666" s="199">
        <f t="shared" ref="AC666:AC668" si="129">AC636+AC639+AC642+AC645+AC648+AC651+AC654+AC657+AC660+AC663</f>
        <v>0</v>
      </c>
      <c r="AD666" s="322">
        <v>0</v>
      </c>
      <c r="AE666" s="195">
        <f t="shared" si="126"/>
        <v>0</v>
      </c>
    </row>
    <row r="667" spans="1:31" x14ac:dyDescent="0.25">
      <c r="A667" s="589"/>
      <c r="B667" s="585" t="s">
        <v>790</v>
      </c>
      <c r="C667" s="586"/>
      <c r="D667" s="109">
        <v>0</v>
      </c>
      <c r="E667" s="240"/>
      <c r="F667" s="240"/>
      <c r="G667" s="223"/>
      <c r="H667" s="241"/>
      <c r="I667" s="238"/>
      <c r="J667" s="241"/>
      <c r="K667" s="241"/>
      <c r="L667" s="241"/>
      <c r="M667" s="254">
        <v>0</v>
      </c>
      <c r="N667" s="177">
        <v>0</v>
      </c>
      <c r="O667" s="256">
        <f t="shared" si="118"/>
        <v>0</v>
      </c>
      <c r="P667" s="257">
        <f t="shared" si="119"/>
        <v>0</v>
      </c>
      <c r="Q667" s="199">
        <v>0</v>
      </c>
      <c r="R667" s="323">
        <v>0</v>
      </c>
      <c r="S667" s="199">
        <v>0</v>
      </c>
      <c r="T667" s="178">
        <v>0</v>
      </c>
      <c r="U667" s="199">
        <v>0</v>
      </c>
      <c r="V667" s="177">
        <v>0</v>
      </c>
      <c r="W667" s="327">
        <f t="shared" si="116"/>
        <v>0</v>
      </c>
      <c r="X667" s="195">
        <f t="shared" si="117"/>
        <v>0</v>
      </c>
      <c r="Y667" s="199">
        <f t="shared" si="127"/>
        <v>0</v>
      </c>
      <c r="Z667" s="322">
        <v>0</v>
      </c>
      <c r="AA667" s="199">
        <f t="shared" si="128"/>
        <v>0</v>
      </c>
      <c r="AB667" s="109">
        <v>0</v>
      </c>
      <c r="AC667" s="199">
        <f t="shared" si="129"/>
        <v>0</v>
      </c>
      <c r="AD667" s="322">
        <v>0</v>
      </c>
      <c r="AE667" s="195">
        <f t="shared" si="126"/>
        <v>0</v>
      </c>
    </row>
    <row r="668" spans="1:31" ht="15.75" thickBot="1" x14ac:dyDescent="0.3">
      <c r="A668" s="589"/>
      <c r="B668" s="492" t="s">
        <v>791</v>
      </c>
      <c r="C668" s="492"/>
      <c r="D668" s="109">
        <v>0</v>
      </c>
      <c r="E668" s="240"/>
      <c r="F668" s="240"/>
      <c r="G668" s="223"/>
      <c r="H668" s="241"/>
      <c r="I668" s="238"/>
      <c r="J668" s="241"/>
      <c r="K668" s="241"/>
      <c r="L668" s="241"/>
      <c r="M668" s="254">
        <v>0</v>
      </c>
      <c r="N668" s="177">
        <v>0</v>
      </c>
      <c r="O668" s="256">
        <f t="shared" si="118"/>
        <v>0</v>
      </c>
      <c r="P668" s="257">
        <f t="shared" si="119"/>
        <v>0</v>
      </c>
      <c r="Q668" s="199">
        <v>0</v>
      </c>
      <c r="R668" s="323">
        <v>0</v>
      </c>
      <c r="S668" s="199">
        <v>0</v>
      </c>
      <c r="T668" s="178">
        <v>0</v>
      </c>
      <c r="U668" s="199">
        <v>0</v>
      </c>
      <c r="V668" s="177">
        <v>0</v>
      </c>
      <c r="W668" s="327">
        <f t="shared" si="116"/>
        <v>0</v>
      </c>
      <c r="X668" s="195">
        <f t="shared" si="117"/>
        <v>0</v>
      </c>
      <c r="Y668" s="199">
        <f t="shared" si="127"/>
        <v>0</v>
      </c>
      <c r="Z668" s="322">
        <v>0</v>
      </c>
      <c r="AA668" s="199">
        <f t="shared" si="128"/>
        <v>0</v>
      </c>
      <c r="AB668" s="109">
        <v>0</v>
      </c>
      <c r="AC668" s="199">
        <f t="shared" si="129"/>
        <v>0</v>
      </c>
      <c r="AD668" s="322">
        <v>0</v>
      </c>
      <c r="AE668" s="195">
        <f t="shared" si="126"/>
        <v>0</v>
      </c>
    </row>
    <row r="669" spans="1:31" ht="18.75" x14ac:dyDescent="0.25">
      <c r="A669" s="487" t="s">
        <v>792</v>
      </c>
      <c r="B669" s="541" t="s">
        <v>793</v>
      </c>
      <c r="C669" s="2" t="s">
        <v>7</v>
      </c>
      <c r="D669" s="109">
        <v>0</v>
      </c>
      <c r="E669" s="240"/>
      <c r="F669" s="240"/>
      <c r="G669" s="223"/>
      <c r="H669" s="241"/>
      <c r="I669" s="238"/>
      <c r="J669" s="241"/>
      <c r="K669" s="241"/>
      <c r="L669" s="241"/>
      <c r="M669" s="254">
        <v>0</v>
      </c>
      <c r="N669" s="177">
        <v>0</v>
      </c>
      <c r="O669" s="256">
        <f t="shared" si="118"/>
        <v>0</v>
      </c>
      <c r="P669" s="257">
        <f t="shared" si="119"/>
        <v>0</v>
      </c>
      <c r="Q669" s="289">
        <v>0</v>
      </c>
      <c r="R669" s="323">
        <v>0</v>
      </c>
      <c r="S669" s="289">
        <v>0</v>
      </c>
      <c r="T669" s="178">
        <v>0</v>
      </c>
      <c r="U669" s="289">
        <v>0</v>
      </c>
      <c r="V669" s="177">
        <v>0</v>
      </c>
      <c r="W669" s="327">
        <f t="shared" si="116"/>
        <v>0</v>
      </c>
      <c r="X669" s="195">
        <f t="shared" si="117"/>
        <v>0</v>
      </c>
      <c r="Y669" s="372">
        <v>0</v>
      </c>
      <c r="Z669" s="322">
        <v>0</v>
      </c>
      <c r="AA669" s="289">
        <v>0</v>
      </c>
      <c r="AB669" s="109">
        <v>0</v>
      </c>
      <c r="AC669" s="372">
        <v>0</v>
      </c>
      <c r="AD669" s="322">
        <v>0</v>
      </c>
      <c r="AE669" s="195">
        <f t="shared" si="126"/>
        <v>0</v>
      </c>
    </row>
    <row r="670" spans="1:31" ht="18.75" x14ac:dyDescent="0.25">
      <c r="A670" s="487"/>
      <c r="B670" s="514"/>
      <c r="C670" s="3" t="s">
        <v>8</v>
      </c>
      <c r="D670" s="109">
        <v>0</v>
      </c>
      <c r="E670" s="240"/>
      <c r="F670" s="240"/>
      <c r="G670" s="223"/>
      <c r="H670" s="241"/>
      <c r="I670" s="238"/>
      <c r="J670" s="241"/>
      <c r="K670" s="241"/>
      <c r="L670" s="241"/>
      <c r="M670" s="254">
        <v>0</v>
      </c>
      <c r="N670" s="177">
        <v>0</v>
      </c>
      <c r="O670" s="256">
        <f t="shared" si="118"/>
        <v>0</v>
      </c>
      <c r="P670" s="257">
        <f t="shared" si="119"/>
        <v>0</v>
      </c>
      <c r="Q670" s="290">
        <v>0</v>
      </c>
      <c r="R670" s="323">
        <v>0</v>
      </c>
      <c r="S670" s="290">
        <v>0</v>
      </c>
      <c r="T670" s="178">
        <v>0</v>
      </c>
      <c r="U670" s="290"/>
      <c r="V670" s="177">
        <v>0</v>
      </c>
      <c r="W670" s="327">
        <f t="shared" si="116"/>
        <v>0</v>
      </c>
      <c r="X670" s="195">
        <f t="shared" si="117"/>
        <v>0</v>
      </c>
      <c r="Y670" s="372">
        <v>0</v>
      </c>
      <c r="Z670" s="322">
        <v>0</v>
      </c>
      <c r="AA670" s="289">
        <v>0</v>
      </c>
      <c r="AB670" s="109">
        <v>0</v>
      </c>
      <c r="AC670" s="372">
        <v>0</v>
      </c>
      <c r="AD670" s="322">
        <v>0</v>
      </c>
      <c r="AE670" s="195">
        <f t="shared" si="126"/>
        <v>0</v>
      </c>
    </row>
    <row r="671" spans="1:31" ht="19.5" thickBot="1" x14ac:dyDescent="0.3">
      <c r="A671" s="487"/>
      <c r="B671" s="537"/>
      <c r="C671" s="4" t="s">
        <v>9</v>
      </c>
      <c r="D671" s="109">
        <v>0</v>
      </c>
      <c r="E671" s="240"/>
      <c r="F671" s="240"/>
      <c r="G671" s="223"/>
      <c r="H671" s="241"/>
      <c r="I671" s="238"/>
      <c r="J671" s="241"/>
      <c r="K671" s="241"/>
      <c r="L671" s="241"/>
      <c r="M671" s="254">
        <v>0</v>
      </c>
      <c r="N671" s="177">
        <v>0</v>
      </c>
      <c r="O671" s="256">
        <f t="shared" si="118"/>
        <v>0</v>
      </c>
      <c r="P671" s="257">
        <f t="shared" si="119"/>
        <v>0</v>
      </c>
      <c r="Q671" s="301">
        <v>0</v>
      </c>
      <c r="R671" s="323">
        <v>0</v>
      </c>
      <c r="S671" s="301">
        <v>0</v>
      </c>
      <c r="T671" s="178">
        <v>0</v>
      </c>
      <c r="U671" s="301"/>
      <c r="V671" s="177">
        <v>0</v>
      </c>
      <c r="W671" s="327">
        <f t="shared" si="116"/>
        <v>0</v>
      </c>
      <c r="X671" s="195">
        <f t="shared" si="117"/>
        <v>0</v>
      </c>
      <c r="Y671" s="372">
        <v>0</v>
      </c>
      <c r="Z671" s="322">
        <v>0</v>
      </c>
      <c r="AA671" s="289">
        <v>0</v>
      </c>
      <c r="AB671" s="109">
        <v>0</v>
      </c>
      <c r="AC671" s="372">
        <v>0</v>
      </c>
      <c r="AD671" s="322">
        <v>0</v>
      </c>
      <c r="AE671" s="195">
        <f t="shared" si="126"/>
        <v>0</v>
      </c>
    </row>
    <row r="672" spans="1:31" x14ac:dyDescent="0.25">
      <c r="A672" s="487"/>
      <c r="B672" s="534" t="s">
        <v>794</v>
      </c>
      <c r="C672" s="534"/>
      <c r="D672" s="109">
        <v>0</v>
      </c>
      <c r="E672" s="240"/>
      <c r="F672" s="240"/>
      <c r="G672" s="223"/>
      <c r="H672" s="241"/>
      <c r="I672" s="238"/>
      <c r="J672" s="241"/>
      <c r="K672" s="241"/>
      <c r="L672" s="241"/>
      <c r="M672" s="254">
        <v>0</v>
      </c>
      <c r="N672" s="177">
        <v>0</v>
      </c>
      <c r="O672" s="256">
        <f t="shared" si="118"/>
        <v>0</v>
      </c>
      <c r="P672" s="257">
        <f t="shared" si="119"/>
        <v>0</v>
      </c>
      <c r="Q672" s="199">
        <v>0</v>
      </c>
      <c r="R672" s="323">
        <v>0</v>
      </c>
      <c r="S672" s="199">
        <v>0</v>
      </c>
      <c r="T672" s="178">
        <v>0</v>
      </c>
      <c r="U672" s="199">
        <v>0</v>
      </c>
      <c r="V672" s="177">
        <v>0</v>
      </c>
      <c r="W672" s="327">
        <f t="shared" si="116"/>
        <v>0</v>
      </c>
      <c r="X672" s="195">
        <f t="shared" si="117"/>
        <v>0</v>
      </c>
      <c r="Y672" s="373">
        <f t="shared" ref="Y672:Y674" si="130">Y669</f>
        <v>0</v>
      </c>
      <c r="Z672" s="322">
        <v>0</v>
      </c>
      <c r="AA672" s="373">
        <f t="shared" ref="AA672:AA674" si="131">AA669</f>
        <v>0</v>
      </c>
      <c r="AB672" s="109">
        <v>0</v>
      </c>
      <c r="AC672" s="373">
        <f t="shared" ref="AC672:AC674" si="132">AC669</f>
        <v>0</v>
      </c>
      <c r="AD672" s="322">
        <v>0</v>
      </c>
      <c r="AE672" s="195">
        <f t="shared" si="126"/>
        <v>0</v>
      </c>
    </row>
    <row r="673" spans="1:31" x14ac:dyDescent="0.25">
      <c r="A673" s="487"/>
      <c r="B673" s="535" t="s">
        <v>795</v>
      </c>
      <c r="C673" s="535"/>
      <c r="D673" s="109">
        <v>0</v>
      </c>
      <c r="E673" s="240"/>
      <c r="F673" s="240"/>
      <c r="G673" s="223"/>
      <c r="H673" s="241"/>
      <c r="I673" s="238"/>
      <c r="J673" s="241"/>
      <c r="K673" s="241"/>
      <c r="L673" s="241"/>
      <c r="M673" s="254">
        <v>0</v>
      </c>
      <c r="N673" s="177">
        <v>0</v>
      </c>
      <c r="O673" s="256">
        <f t="shared" si="118"/>
        <v>0</v>
      </c>
      <c r="P673" s="257">
        <f t="shared" si="119"/>
        <v>0</v>
      </c>
      <c r="Q673" s="199">
        <v>0</v>
      </c>
      <c r="R673" s="323">
        <v>0</v>
      </c>
      <c r="S673" s="199">
        <v>0</v>
      </c>
      <c r="T673" s="178">
        <v>0</v>
      </c>
      <c r="U673" s="199">
        <v>0</v>
      </c>
      <c r="V673" s="177">
        <v>0</v>
      </c>
      <c r="W673" s="327">
        <f t="shared" ref="W673:W680" si="133">V673+U673+T673+S673+R673+Q673</f>
        <v>0</v>
      </c>
      <c r="X673" s="195">
        <f t="shared" ref="X673:X680" si="134">D673+E673+F673+H673+I673+J673+K673+M673+N673+Q673+R673+S673+T673+U673+V673</f>
        <v>0</v>
      </c>
      <c r="Y673" s="373">
        <f t="shared" si="130"/>
        <v>0</v>
      </c>
      <c r="Z673" s="322">
        <v>0</v>
      </c>
      <c r="AA673" s="373">
        <f t="shared" si="131"/>
        <v>0</v>
      </c>
      <c r="AB673" s="109">
        <v>0</v>
      </c>
      <c r="AC673" s="373">
        <f t="shared" si="132"/>
        <v>0</v>
      </c>
      <c r="AD673" s="322">
        <v>0</v>
      </c>
      <c r="AE673" s="195">
        <f t="shared" si="126"/>
        <v>0</v>
      </c>
    </row>
    <row r="674" spans="1:31" ht="15.75" thickBot="1" x14ac:dyDescent="0.3">
      <c r="A674" s="488"/>
      <c r="B674" s="536" t="s">
        <v>796</v>
      </c>
      <c r="C674" s="536"/>
      <c r="D674" s="109">
        <v>0</v>
      </c>
      <c r="E674" s="240"/>
      <c r="F674" s="240"/>
      <c r="G674" s="223"/>
      <c r="H674" s="241"/>
      <c r="I674" s="238"/>
      <c r="J674" s="241"/>
      <c r="K674" s="241"/>
      <c r="L674" s="241"/>
      <c r="M674" s="254">
        <v>0</v>
      </c>
      <c r="N674" s="177">
        <v>0</v>
      </c>
      <c r="O674" s="256">
        <f t="shared" si="118"/>
        <v>0</v>
      </c>
      <c r="P674" s="257">
        <f t="shared" si="119"/>
        <v>0</v>
      </c>
      <c r="Q674" s="199">
        <v>0</v>
      </c>
      <c r="R674" s="323">
        <v>0</v>
      </c>
      <c r="S674" s="199">
        <v>0</v>
      </c>
      <c r="T674" s="178">
        <v>0</v>
      </c>
      <c r="U674" s="199">
        <v>0</v>
      </c>
      <c r="V674" s="177">
        <v>0</v>
      </c>
      <c r="W674" s="327">
        <f t="shared" si="133"/>
        <v>0</v>
      </c>
      <c r="X674" s="195">
        <f t="shared" si="134"/>
        <v>0</v>
      </c>
      <c r="Y674" s="374">
        <f t="shared" si="130"/>
        <v>0</v>
      </c>
      <c r="Z674" s="322">
        <v>0</v>
      </c>
      <c r="AA674" s="374">
        <f t="shared" si="131"/>
        <v>0</v>
      </c>
      <c r="AB674" s="109">
        <v>0</v>
      </c>
      <c r="AC674" s="374">
        <f t="shared" si="132"/>
        <v>0</v>
      </c>
      <c r="AD674" s="322">
        <v>0</v>
      </c>
      <c r="AE674" s="195">
        <f t="shared" si="126"/>
        <v>0</v>
      </c>
    </row>
    <row r="675" spans="1:31" ht="18.75" x14ac:dyDescent="0.25">
      <c r="A675" s="608" t="s">
        <v>822</v>
      </c>
      <c r="B675" s="606" t="s">
        <v>823</v>
      </c>
      <c r="C675" s="2" t="s">
        <v>7</v>
      </c>
      <c r="D675" s="241"/>
      <c r="E675" s="240"/>
      <c r="F675" s="240"/>
      <c r="G675" s="325"/>
      <c r="H675" s="241"/>
      <c r="I675" s="238"/>
      <c r="J675" s="241"/>
      <c r="K675" s="241"/>
      <c r="L675" s="241"/>
      <c r="M675" s="241"/>
      <c r="N675" s="238"/>
      <c r="O675" s="241"/>
      <c r="P675" s="241"/>
      <c r="Q675" s="241"/>
      <c r="R675" s="241"/>
      <c r="S675" s="241"/>
      <c r="T675" s="241"/>
      <c r="U675" s="289">
        <v>1</v>
      </c>
      <c r="V675" s="177">
        <v>0</v>
      </c>
      <c r="W675" s="327">
        <f t="shared" si="133"/>
        <v>1</v>
      </c>
      <c r="X675" s="195">
        <f t="shared" si="134"/>
        <v>1</v>
      </c>
      <c r="Y675" s="372">
        <v>0</v>
      </c>
      <c r="Z675" s="322">
        <v>0</v>
      </c>
      <c r="AA675" s="372">
        <v>0</v>
      </c>
      <c r="AB675" s="109">
        <v>0</v>
      </c>
      <c r="AC675" s="372">
        <v>0</v>
      </c>
      <c r="AD675" s="322">
        <v>0</v>
      </c>
      <c r="AE675" s="195">
        <f t="shared" si="126"/>
        <v>1</v>
      </c>
    </row>
    <row r="676" spans="1:31" ht="18.75" x14ac:dyDescent="0.25">
      <c r="A676" s="609"/>
      <c r="B676" s="607"/>
      <c r="C676" s="3" t="s">
        <v>8</v>
      </c>
      <c r="D676" s="241"/>
      <c r="E676" s="240"/>
      <c r="F676" s="240"/>
      <c r="G676" s="325"/>
      <c r="H676" s="241"/>
      <c r="I676" s="238"/>
      <c r="J676" s="241"/>
      <c r="K676" s="241"/>
      <c r="L676" s="241"/>
      <c r="M676" s="241"/>
      <c r="N676" s="238"/>
      <c r="O676" s="241"/>
      <c r="P676" s="241"/>
      <c r="Q676" s="241"/>
      <c r="R676" s="241"/>
      <c r="S676" s="241"/>
      <c r="T676" s="241"/>
      <c r="U676" s="290">
        <v>0</v>
      </c>
      <c r="V676" s="177">
        <v>0</v>
      </c>
      <c r="W676" s="327">
        <f t="shared" si="133"/>
        <v>0</v>
      </c>
      <c r="X676" s="195">
        <f t="shared" si="134"/>
        <v>0</v>
      </c>
      <c r="Y676" s="372">
        <v>0</v>
      </c>
      <c r="Z676" s="322">
        <v>0</v>
      </c>
      <c r="AA676" s="372">
        <v>0</v>
      </c>
      <c r="AB676" s="109">
        <v>0</v>
      </c>
      <c r="AC676" s="372">
        <v>0</v>
      </c>
      <c r="AD676" s="322">
        <v>0</v>
      </c>
      <c r="AE676" s="195">
        <f t="shared" si="126"/>
        <v>0</v>
      </c>
    </row>
    <row r="677" spans="1:31" ht="19.5" thickBot="1" x14ac:dyDescent="0.3">
      <c r="A677" s="609"/>
      <c r="B677" s="607"/>
      <c r="C677" s="4" t="s">
        <v>9</v>
      </c>
      <c r="D677" s="241"/>
      <c r="E677" s="240"/>
      <c r="F677" s="240"/>
      <c r="G677" s="325"/>
      <c r="H677" s="241"/>
      <c r="I677" s="238"/>
      <c r="J677" s="241"/>
      <c r="K677" s="241"/>
      <c r="L677" s="241"/>
      <c r="M677" s="241"/>
      <c r="N677" s="238"/>
      <c r="O677" s="241"/>
      <c r="P677" s="241"/>
      <c r="Q677" s="241"/>
      <c r="R677" s="241"/>
      <c r="S677" s="241"/>
      <c r="T677" s="241"/>
      <c r="U677" s="301">
        <v>0</v>
      </c>
      <c r="V677" s="177">
        <v>0</v>
      </c>
      <c r="W677" s="327">
        <f t="shared" si="133"/>
        <v>0</v>
      </c>
      <c r="X677" s="195">
        <f t="shared" si="134"/>
        <v>0</v>
      </c>
      <c r="Y677" s="372">
        <v>0</v>
      </c>
      <c r="Z677" s="322">
        <v>0</v>
      </c>
      <c r="AA677" s="372">
        <v>1</v>
      </c>
      <c r="AB677" s="109">
        <v>0</v>
      </c>
      <c r="AC677" s="372">
        <v>0</v>
      </c>
      <c r="AD677" s="322">
        <v>0</v>
      </c>
      <c r="AE677" s="195">
        <f t="shared" si="126"/>
        <v>1</v>
      </c>
    </row>
    <row r="678" spans="1:31" x14ac:dyDescent="0.25">
      <c r="A678" s="609"/>
      <c r="B678" s="587" t="s">
        <v>824</v>
      </c>
      <c r="C678" s="588"/>
      <c r="D678" s="241"/>
      <c r="E678" s="240"/>
      <c r="F678" s="240"/>
      <c r="G678" s="325"/>
      <c r="H678" s="241"/>
      <c r="I678" s="238"/>
      <c r="J678" s="241"/>
      <c r="K678" s="241"/>
      <c r="L678" s="241"/>
      <c r="M678" s="241"/>
      <c r="N678" s="238"/>
      <c r="O678" s="241"/>
      <c r="P678" s="241"/>
      <c r="Q678" s="241"/>
      <c r="R678" s="241"/>
      <c r="S678" s="241"/>
      <c r="T678" s="241"/>
      <c r="U678" s="199">
        <v>1</v>
      </c>
      <c r="V678" s="177">
        <v>0</v>
      </c>
      <c r="W678" s="327">
        <f t="shared" si="133"/>
        <v>1</v>
      </c>
      <c r="X678" s="195">
        <f t="shared" si="134"/>
        <v>1</v>
      </c>
      <c r="Y678" s="375">
        <f t="shared" ref="Y678:Y680" si="135">Y675</f>
        <v>0</v>
      </c>
      <c r="Z678" s="322">
        <v>0</v>
      </c>
      <c r="AA678" s="375">
        <f t="shared" ref="AA678:AA680" si="136">AA675</f>
        <v>0</v>
      </c>
      <c r="AB678" s="109">
        <v>0</v>
      </c>
      <c r="AC678" s="375">
        <f t="shared" ref="AC678:AC680" si="137">AC675</f>
        <v>0</v>
      </c>
      <c r="AD678" s="322">
        <v>0</v>
      </c>
      <c r="AE678" s="195">
        <f t="shared" si="126"/>
        <v>1</v>
      </c>
    </row>
    <row r="679" spans="1:31" x14ac:dyDescent="0.25">
      <c r="A679" s="609"/>
      <c r="B679" s="585" t="s">
        <v>825</v>
      </c>
      <c r="C679" s="586"/>
      <c r="D679" s="241"/>
      <c r="E679" s="240"/>
      <c r="F679" s="240"/>
      <c r="G679" s="325"/>
      <c r="H679" s="241"/>
      <c r="I679" s="238"/>
      <c r="J679" s="241"/>
      <c r="K679" s="241"/>
      <c r="L679" s="241"/>
      <c r="M679" s="241"/>
      <c r="N679" s="238"/>
      <c r="O679" s="241"/>
      <c r="P679" s="241"/>
      <c r="Q679" s="241"/>
      <c r="R679" s="241"/>
      <c r="S679" s="241"/>
      <c r="T679" s="241"/>
      <c r="U679" s="199">
        <v>0</v>
      </c>
      <c r="V679" s="177">
        <v>0</v>
      </c>
      <c r="W679" s="327">
        <f t="shared" si="133"/>
        <v>0</v>
      </c>
      <c r="X679" s="195">
        <f t="shared" si="134"/>
        <v>0</v>
      </c>
      <c r="Y679" s="375">
        <f t="shared" si="135"/>
        <v>0</v>
      </c>
      <c r="Z679" s="322">
        <v>0</v>
      </c>
      <c r="AA679" s="375">
        <f t="shared" si="136"/>
        <v>0</v>
      </c>
      <c r="AB679" s="109">
        <v>0</v>
      </c>
      <c r="AC679" s="375">
        <f t="shared" si="137"/>
        <v>0</v>
      </c>
      <c r="AD679" s="322">
        <v>0</v>
      </c>
      <c r="AE679" s="195">
        <f t="shared" si="126"/>
        <v>0</v>
      </c>
    </row>
    <row r="680" spans="1:31" ht="15.75" thickBot="1" x14ac:dyDescent="0.3">
      <c r="A680" s="609"/>
      <c r="B680" s="492" t="s">
        <v>826</v>
      </c>
      <c r="C680" s="492"/>
      <c r="D680" s="241"/>
      <c r="E680" s="240"/>
      <c r="F680" s="240"/>
      <c r="G680" s="325"/>
      <c r="H680" s="241"/>
      <c r="I680" s="238"/>
      <c r="J680" s="241"/>
      <c r="K680" s="241"/>
      <c r="L680" s="241"/>
      <c r="M680" s="241"/>
      <c r="N680" s="238"/>
      <c r="O680" s="241"/>
      <c r="P680" s="241"/>
      <c r="Q680" s="241"/>
      <c r="R680" s="241"/>
      <c r="S680" s="241"/>
      <c r="T680" s="241"/>
      <c r="U680" s="199">
        <v>0</v>
      </c>
      <c r="V680" s="177">
        <v>0</v>
      </c>
      <c r="W680" s="327">
        <f t="shared" si="133"/>
        <v>0</v>
      </c>
      <c r="X680" s="195">
        <f t="shared" si="134"/>
        <v>0</v>
      </c>
      <c r="Y680" s="375">
        <f t="shared" si="135"/>
        <v>0</v>
      </c>
      <c r="Z680" s="322">
        <v>0</v>
      </c>
      <c r="AA680" s="375">
        <f t="shared" si="136"/>
        <v>1</v>
      </c>
      <c r="AB680" s="109">
        <v>0</v>
      </c>
      <c r="AC680" s="375">
        <f t="shared" si="137"/>
        <v>0</v>
      </c>
      <c r="AD680" s="322">
        <v>0</v>
      </c>
      <c r="AE680" s="195">
        <f t="shared" si="126"/>
        <v>1</v>
      </c>
    </row>
  </sheetData>
  <mergeCells count="335">
    <mergeCell ref="AC2:AD2"/>
    <mergeCell ref="AC3:AC4"/>
    <mergeCell ref="AD3:AD4"/>
    <mergeCell ref="B561:B563"/>
    <mergeCell ref="AA2:AB2"/>
    <mergeCell ref="AA3:AA4"/>
    <mergeCell ref="AB3:AB4"/>
    <mergeCell ref="B306:B308"/>
    <mergeCell ref="B309:B311"/>
    <mergeCell ref="B312:B314"/>
    <mergeCell ref="B315:B317"/>
    <mergeCell ref="B318:B320"/>
    <mergeCell ref="B321:B323"/>
    <mergeCell ref="W1:W4"/>
    <mergeCell ref="X1:X4"/>
    <mergeCell ref="S2:T2"/>
    <mergeCell ref="U2:V2"/>
    <mergeCell ref="S3:S4"/>
    <mergeCell ref="T3:T4"/>
    <mergeCell ref="U3:U4"/>
    <mergeCell ref="V3:V4"/>
    <mergeCell ref="O1:O4"/>
    <mergeCell ref="P1:P4"/>
    <mergeCell ref="B204:B206"/>
    <mergeCell ref="J2:K2"/>
    <mergeCell ref="B675:B677"/>
    <mergeCell ref="A675:A680"/>
    <mergeCell ref="B678:C678"/>
    <mergeCell ref="B679:C679"/>
    <mergeCell ref="B680:C680"/>
    <mergeCell ref="A636:A668"/>
    <mergeCell ref="B636:B638"/>
    <mergeCell ref="B639:B641"/>
    <mergeCell ref="B642:B644"/>
    <mergeCell ref="B645:B647"/>
    <mergeCell ref="B648:B650"/>
    <mergeCell ref="B651:B653"/>
    <mergeCell ref="B667:C667"/>
    <mergeCell ref="B668:C668"/>
    <mergeCell ref="A669:A674"/>
    <mergeCell ref="B669:B671"/>
    <mergeCell ref="B672:C672"/>
    <mergeCell ref="B673:C673"/>
    <mergeCell ref="B674:C674"/>
    <mergeCell ref="B588:B590"/>
    <mergeCell ref="B660:B662"/>
    <mergeCell ref="B663:B665"/>
    <mergeCell ref="B666:C666"/>
    <mergeCell ref="Q3:Q4"/>
    <mergeCell ref="Q2:R2"/>
    <mergeCell ref="M2:N2"/>
    <mergeCell ref="R3:R4"/>
    <mergeCell ref="M3:M4"/>
    <mergeCell ref="N3:N4"/>
    <mergeCell ref="A624:A635"/>
    <mergeCell ref="B624:B626"/>
    <mergeCell ref="B627:B629"/>
    <mergeCell ref="B633:C633"/>
    <mergeCell ref="B634:C634"/>
    <mergeCell ref="B635:C635"/>
    <mergeCell ref="B527:C527"/>
    <mergeCell ref="B501:B503"/>
    <mergeCell ref="A606:A623"/>
    <mergeCell ref="B606:B608"/>
    <mergeCell ref="B609:B611"/>
    <mergeCell ref="B612:B614"/>
    <mergeCell ref="B615:B617"/>
    <mergeCell ref="B618:B620"/>
    <mergeCell ref="B621:C621"/>
    <mergeCell ref="B579:B581"/>
    <mergeCell ref="B582:B584"/>
    <mergeCell ref="B585:B587"/>
    <mergeCell ref="B299:C299"/>
    <mergeCell ref="B298:C298"/>
    <mergeCell ref="B297:C297"/>
    <mergeCell ref="B294:B296"/>
    <mergeCell ref="A537:A557"/>
    <mergeCell ref="B537:B539"/>
    <mergeCell ref="B540:B542"/>
    <mergeCell ref="B543:B545"/>
    <mergeCell ref="B546:B548"/>
    <mergeCell ref="B549:B551"/>
    <mergeCell ref="B555:C555"/>
    <mergeCell ref="B556:C556"/>
    <mergeCell ref="B557:C557"/>
    <mergeCell ref="A528:A536"/>
    <mergeCell ref="B528:B530"/>
    <mergeCell ref="B531:B533"/>
    <mergeCell ref="B534:C534"/>
    <mergeCell ref="B535:C535"/>
    <mergeCell ref="B536:C536"/>
    <mergeCell ref="B552:B554"/>
    <mergeCell ref="B513:B515"/>
    <mergeCell ref="B516:B518"/>
    <mergeCell ref="B519:B521"/>
    <mergeCell ref="B522:B524"/>
    <mergeCell ref="B654:B656"/>
    <mergeCell ref="B657:B659"/>
    <mergeCell ref="B477:B479"/>
    <mergeCell ref="B480:B482"/>
    <mergeCell ref="A8:A218"/>
    <mergeCell ref="L1:L4"/>
    <mergeCell ref="H3:H4"/>
    <mergeCell ref="H2:I2"/>
    <mergeCell ref="I3:I4"/>
    <mergeCell ref="B147:B149"/>
    <mergeCell ref="A219:A245"/>
    <mergeCell ref="B219:B221"/>
    <mergeCell ref="B222:B224"/>
    <mergeCell ref="B225:B227"/>
    <mergeCell ref="B228:B230"/>
    <mergeCell ref="B231:B233"/>
    <mergeCell ref="B234:B236"/>
    <mergeCell ref="B237:B239"/>
    <mergeCell ref="B240:B242"/>
    <mergeCell ref="B243:C243"/>
    <mergeCell ref="B150:B152"/>
    <mergeCell ref="B153:B155"/>
    <mergeCell ref="B129:B131"/>
    <mergeCell ref="B132:B134"/>
    <mergeCell ref="B141:B143"/>
    <mergeCell ref="B144:B146"/>
    <mergeCell ref="B483:B485"/>
    <mergeCell ref="B486:B488"/>
    <mergeCell ref="B489:B491"/>
    <mergeCell ref="B492:B494"/>
    <mergeCell ref="B410:C410"/>
    <mergeCell ref="B244:C244"/>
    <mergeCell ref="B245:C245"/>
    <mergeCell ref="B216:C216"/>
    <mergeCell ref="B217:C217"/>
    <mergeCell ref="B218:C218"/>
    <mergeCell ref="B198:B200"/>
    <mergeCell ref="B201:B203"/>
    <mergeCell ref="B189:B191"/>
    <mergeCell ref="B192:B194"/>
    <mergeCell ref="B207:B209"/>
    <mergeCell ref="B213:B215"/>
    <mergeCell ref="B210:B212"/>
    <mergeCell ref="B258:B260"/>
    <mergeCell ref="B420:B422"/>
    <mergeCell ref="B441:B443"/>
    <mergeCell ref="B444:B446"/>
    <mergeCell ref="B285:B287"/>
    <mergeCell ref="B591:B593"/>
    <mergeCell ref="B594:B596"/>
    <mergeCell ref="B622:C622"/>
    <mergeCell ref="B623:C623"/>
    <mergeCell ref="B603:C603"/>
    <mergeCell ref="B604:C604"/>
    <mergeCell ref="B605:C605"/>
    <mergeCell ref="A558:A566"/>
    <mergeCell ref="B558:B560"/>
    <mergeCell ref="B564:C564"/>
    <mergeCell ref="B565:C565"/>
    <mergeCell ref="B566:C566"/>
    <mergeCell ref="A567:A605"/>
    <mergeCell ref="B567:B569"/>
    <mergeCell ref="B570:B572"/>
    <mergeCell ref="B573:B575"/>
    <mergeCell ref="B576:B578"/>
    <mergeCell ref="B597:B599"/>
    <mergeCell ref="B600:B602"/>
    <mergeCell ref="B525:C525"/>
    <mergeCell ref="B526:C526"/>
    <mergeCell ref="A450:A527"/>
    <mergeCell ref="B450:B452"/>
    <mergeCell ref="B453:B455"/>
    <mergeCell ref="B456:B458"/>
    <mergeCell ref="B459:B461"/>
    <mergeCell ref="B462:B464"/>
    <mergeCell ref="B465:B467"/>
    <mergeCell ref="B468:B470"/>
    <mergeCell ref="B471:B473"/>
    <mergeCell ref="B474:B476"/>
    <mergeCell ref="B495:B497"/>
    <mergeCell ref="B498:B500"/>
    <mergeCell ref="B510:B512"/>
    <mergeCell ref="A426:A449"/>
    <mergeCell ref="B426:B428"/>
    <mergeCell ref="B429:B431"/>
    <mergeCell ref="B432:B434"/>
    <mergeCell ref="B435:B437"/>
    <mergeCell ref="B438:B440"/>
    <mergeCell ref="B447:C447"/>
    <mergeCell ref="B448:C448"/>
    <mergeCell ref="B449:C449"/>
    <mergeCell ref="A411:A425"/>
    <mergeCell ref="B411:B413"/>
    <mergeCell ref="B414:B416"/>
    <mergeCell ref="B417:B419"/>
    <mergeCell ref="B423:C423"/>
    <mergeCell ref="B424:C424"/>
    <mergeCell ref="B425:C425"/>
    <mergeCell ref="A396:A401"/>
    <mergeCell ref="B396:B398"/>
    <mergeCell ref="B399:C399"/>
    <mergeCell ref="B400:C400"/>
    <mergeCell ref="B401:C401"/>
    <mergeCell ref="A402:A410"/>
    <mergeCell ref="B402:B404"/>
    <mergeCell ref="B405:B407"/>
    <mergeCell ref="B408:C408"/>
    <mergeCell ref="B409:C409"/>
    <mergeCell ref="A375:A395"/>
    <mergeCell ref="B375:B377"/>
    <mergeCell ref="B378:B380"/>
    <mergeCell ref="B381:B383"/>
    <mergeCell ref="B384:B386"/>
    <mergeCell ref="B387:B389"/>
    <mergeCell ref="B390:B392"/>
    <mergeCell ref="B393:C393"/>
    <mergeCell ref="B394:C394"/>
    <mergeCell ref="B395:C395"/>
    <mergeCell ref="A357:A374"/>
    <mergeCell ref="B357:B359"/>
    <mergeCell ref="B360:B362"/>
    <mergeCell ref="B363:B365"/>
    <mergeCell ref="B366:B368"/>
    <mergeCell ref="B369:B371"/>
    <mergeCell ref="B372:C372"/>
    <mergeCell ref="B373:C373"/>
    <mergeCell ref="B374:C374"/>
    <mergeCell ref="A342:A356"/>
    <mergeCell ref="B342:B344"/>
    <mergeCell ref="B345:B347"/>
    <mergeCell ref="B348:B350"/>
    <mergeCell ref="B351:B353"/>
    <mergeCell ref="B354:C354"/>
    <mergeCell ref="B355:C355"/>
    <mergeCell ref="B356:C356"/>
    <mergeCell ref="A327:A341"/>
    <mergeCell ref="B327:B329"/>
    <mergeCell ref="B330:B332"/>
    <mergeCell ref="B333:B335"/>
    <mergeCell ref="B336:B338"/>
    <mergeCell ref="B339:C339"/>
    <mergeCell ref="B340:C340"/>
    <mergeCell ref="B341:C341"/>
    <mergeCell ref="A300:A326"/>
    <mergeCell ref="B300:B302"/>
    <mergeCell ref="B303:B305"/>
    <mergeCell ref="B324:C324"/>
    <mergeCell ref="B325:C325"/>
    <mergeCell ref="B326:C326"/>
    <mergeCell ref="A246:A257"/>
    <mergeCell ref="B246:B248"/>
    <mergeCell ref="B249:B251"/>
    <mergeCell ref="B252:B254"/>
    <mergeCell ref="B255:C255"/>
    <mergeCell ref="B256:C256"/>
    <mergeCell ref="B257:C257"/>
    <mergeCell ref="B291:B293"/>
    <mergeCell ref="B288:B290"/>
    <mergeCell ref="A258:A299"/>
    <mergeCell ref="B282:B284"/>
    <mergeCell ref="B279:B281"/>
    <mergeCell ref="B276:B278"/>
    <mergeCell ref="B273:B275"/>
    <mergeCell ref="B270:B272"/>
    <mergeCell ref="B267:B269"/>
    <mergeCell ref="B264:B266"/>
    <mergeCell ref="B261:B263"/>
    <mergeCell ref="A3:A4"/>
    <mergeCell ref="B3:C4"/>
    <mergeCell ref="A5:C5"/>
    <mergeCell ref="A6:C6"/>
    <mergeCell ref="A7:C7"/>
    <mergeCell ref="B8:B10"/>
    <mergeCell ref="B69:B71"/>
    <mergeCell ref="B72:B74"/>
    <mergeCell ref="B111:B113"/>
    <mergeCell ref="B39:B41"/>
    <mergeCell ref="B42:B44"/>
    <mergeCell ref="B45:B47"/>
    <mergeCell ref="B48:B50"/>
    <mergeCell ref="B51:B53"/>
    <mergeCell ref="B20:B22"/>
    <mergeCell ref="B23:B25"/>
    <mergeCell ref="B26:B28"/>
    <mergeCell ref="B29:B31"/>
    <mergeCell ref="B32:B34"/>
    <mergeCell ref="B36:B38"/>
    <mergeCell ref="B11:B13"/>
    <mergeCell ref="B14:B16"/>
    <mergeCell ref="B17:B19"/>
    <mergeCell ref="B54:B56"/>
    <mergeCell ref="J3:J4"/>
    <mergeCell ref="K3:K4"/>
    <mergeCell ref="D3:D4"/>
    <mergeCell ref="E3:E4"/>
    <mergeCell ref="F3:F4"/>
    <mergeCell ref="G1:G4"/>
    <mergeCell ref="B57:B59"/>
    <mergeCell ref="B60:B62"/>
    <mergeCell ref="B177:B179"/>
    <mergeCell ref="B63:B65"/>
    <mergeCell ref="B66:B68"/>
    <mergeCell ref="B114:B116"/>
    <mergeCell ref="B117:B119"/>
    <mergeCell ref="B120:B122"/>
    <mergeCell ref="B123:B125"/>
    <mergeCell ref="B126:B128"/>
    <mergeCell ref="B93:B95"/>
    <mergeCell ref="B96:B98"/>
    <mergeCell ref="B99:B101"/>
    <mergeCell ref="B102:B104"/>
    <mergeCell ref="B105:B107"/>
    <mergeCell ref="B108:B110"/>
    <mergeCell ref="B135:B137"/>
    <mergeCell ref="B138:B140"/>
    <mergeCell ref="AE1:AE4"/>
    <mergeCell ref="Y2:Z2"/>
    <mergeCell ref="Y3:Y4"/>
    <mergeCell ref="Z3:Z4"/>
    <mergeCell ref="B183:B185"/>
    <mergeCell ref="B186:B188"/>
    <mergeCell ref="B75:B77"/>
    <mergeCell ref="B78:B80"/>
    <mergeCell ref="B630:B632"/>
    <mergeCell ref="B81:B83"/>
    <mergeCell ref="B84:B86"/>
    <mergeCell ref="B87:B89"/>
    <mergeCell ref="B90:B92"/>
    <mergeCell ref="B156:B158"/>
    <mergeCell ref="B180:B182"/>
    <mergeCell ref="B195:B197"/>
    <mergeCell ref="B159:B161"/>
    <mergeCell ref="B162:B164"/>
    <mergeCell ref="B165:B167"/>
    <mergeCell ref="B168:B170"/>
    <mergeCell ref="B171:B173"/>
    <mergeCell ref="B174:B176"/>
    <mergeCell ref="B504:B506"/>
    <mergeCell ref="B507:B509"/>
  </mergeCells>
  <pageMargins left="0.23622047244094488" right="0.23622047244094488" top="0.3543307086614173" bottom="0.3543307086614173" header="0.31496062992125984" footer="0.31496062992125984"/>
  <pageSetup paperSize="9" scale="61"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3"/>
  <sheetViews>
    <sheetView topLeftCell="E1" workbookViewId="0">
      <selection activeCell="AH24" sqref="AH24"/>
    </sheetView>
  </sheetViews>
  <sheetFormatPr defaultRowHeight="15" x14ac:dyDescent="0.25"/>
  <cols>
    <col min="1" max="1" width="10.85546875" style="101" customWidth="1"/>
    <col min="2" max="2" width="42.7109375" style="102" customWidth="1"/>
    <col min="3" max="3" width="18.42578125" style="101" customWidth="1"/>
    <col min="4" max="4" width="11.42578125" style="101" bestFit="1" customWidth="1"/>
    <col min="5" max="5" width="9.140625" customWidth="1"/>
    <col min="6" max="7" width="9.140625" style="102" customWidth="1"/>
    <col min="8" max="8" width="9.140625" style="161" customWidth="1"/>
    <col min="9" max="9" width="9.140625" customWidth="1"/>
    <col min="10" max="10" width="9.140625" style="162" customWidth="1"/>
    <col min="11" max="12" width="9.140625" customWidth="1"/>
    <col min="13" max="13" width="0" hidden="1" customWidth="1"/>
    <col min="14" max="17" width="9.140625" customWidth="1"/>
  </cols>
  <sheetData>
    <row r="1" spans="1:34" ht="21" customHeight="1" x14ac:dyDescent="0.25">
      <c r="A1"/>
      <c r="B1"/>
      <c r="C1"/>
      <c r="D1"/>
      <c r="E1" s="128"/>
      <c r="F1"/>
      <c r="G1"/>
      <c r="H1" s="493" t="s">
        <v>652</v>
      </c>
      <c r="I1" s="165"/>
      <c r="J1" s="165"/>
      <c r="M1" s="493" t="s">
        <v>723</v>
      </c>
      <c r="P1" s="493" t="s">
        <v>809</v>
      </c>
      <c r="Q1" s="476" t="s">
        <v>807</v>
      </c>
      <c r="X1" s="493" t="s">
        <v>813</v>
      </c>
      <c r="Y1" s="476" t="s">
        <v>814</v>
      </c>
      <c r="AF1" s="476" t="s">
        <v>945</v>
      </c>
    </row>
    <row r="2" spans="1:34" ht="21" x14ac:dyDescent="0.35">
      <c r="A2" s="41"/>
      <c r="B2" s="26"/>
      <c r="C2" s="41"/>
      <c r="D2" s="41"/>
      <c r="E2" s="156" t="s">
        <v>648</v>
      </c>
      <c r="F2" s="157" t="s">
        <v>649</v>
      </c>
      <c r="G2" s="157" t="s">
        <v>650</v>
      </c>
      <c r="H2" s="494"/>
      <c r="I2" s="612" t="s">
        <v>651</v>
      </c>
      <c r="J2" s="498"/>
      <c r="K2" s="612" t="s">
        <v>675</v>
      </c>
      <c r="L2" s="498"/>
      <c r="M2" s="494"/>
      <c r="N2" s="478" t="s">
        <v>808</v>
      </c>
      <c r="O2" s="479"/>
      <c r="P2" s="494"/>
      <c r="Q2" s="477"/>
      <c r="R2" s="478" t="s">
        <v>811</v>
      </c>
      <c r="S2" s="479"/>
      <c r="T2" s="478" t="s">
        <v>815</v>
      </c>
      <c r="U2" s="479"/>
      <c r="V2" s="478" t="s">
        <v>816</v>
      </c>
      <c r="W2" s="479"/>
      <c r="X2" s="494"/>
      <c r="Y2" s="477"/>
      <c r="Z2" s="478" t="s">
        <v>831</v>
      </c>
      <c r="AA2" s="479"/>
      <c r="AB2" s="478" t="s">
        <v>837</v>
      </c>
      <c r="AC2" s="479"/>
      <c r="AD2" s="478" t="s">
        <v>938</v>
      </c>
      <c r="AE2" s="479"/>
      <c r="AF2" s="477"/>
    </row>
    <row r="3" spans="1:34" ht="15.75" customHeight="1" x14ac:dyDescent="0.25">
      <c r="A3" s="480" t="s">
        <v>363</v>
      </c>
      <c r="B3" s="480" t="s">
        <v>364</v>
      </c>
      <c r="C3" s="480" t="s">
        <v>365</v>
      </c>
      <c r="D3" s="22"/>
      <c r="E3" s="480" t="s">
        <v>646</v>
      </c>
      <c r="F3" s="480" t="s">
        <v>646</v>
      </c>
      <c r="G3" s="484" t="s">
        <v>646</v>
      </c>
      <c r="H3" s="494"/>
      <c r="I3" s="495" t="s">
        <v>654</v>
      </c>
      <c r="J3" s="672" t="s">
        <v>653</v>
      </c>
      <c r="K3" s="610" t="s">
        <v>654</v>
      </c>
      <c r="L3" s="552" t="s">
        <v>653</v>
      </c>
      <c r="M3" s="494"/>
      <c r="N3" s="610" t="s">
        <v>654</v>
      </c>
      <c r="O3" s="552" t="s">
        <v>653</v>
      </c>
      <c r="P3" s="494"/>
      <c r="Q3" s="477"/>
      <c r="R3" s="610" t="s">
        <v>654</v>
      </c>
      <c r="S3" s="552" t="s">
        <v>653</v>
      </c>
      <c r="T3" s="480" t="s">
        <v>654</v>
      </c>
      <c r="U3" s="482" t="s">
        <v>653</v>
      </c>
      <c r="V3" s="480" t="s">
        <v>654</v>
      </c>
      <c r="W3" s="482" t="s">
        <v>653</v>
      </c>
      <c r="X3" s="494"/>
      <c r="Y3" s="477"/>
      <c r="Z3" s="610" t="s">
        <v>654</v>
      </c>
      <c r="AA3" s="552" t="s">
        <v>653</v>
      </c>
      <c r="AB3" s="610" t="s">
        <v>654</v>
      </c>
      <c r="AC3" s="552" t="s">
        <v>653</v>
      </c>
      <c r="AD3" s="610" t="s">
        <v>654</v>
      </c>
      <c r="AE3" s="552" t="s">
        <v>653</v>
      </c>
      <c r="AF3" s="477"/>
    </row>
    <row r="4" spans="1:34" ht="16.5" customHeight="1" thickBot="1" x14ac:dyDescent="0.3">
      <c r="A4" s="481"/>
      <c r="B4" s="481"/>
      <c r="C4" s="481"/>
      <c r="D4" s="23"/>
      <c r="E4" s="481"/>
      <c r="F4" s="481"/>
      <c r="G4" s="485"/>
      <c r="H4" s="494"/>
      <c r="I4" s="496"/>
      <c r="J4" s="673"/>
      <c r="K4" s="611"/>
      <c r="L4" s="552"/>
      <c r="M4" s="494"/>
      <c r="N4" s="611"/>
      <c r="O4" s="552"/>
      <c r="P4" s="494"/>
      <c r="Q4" s="477"/>
      <c r="R4" s="611"/>
      <c r="S4" s="552"/>
      <c r="T4" s="481"/>
      <c r="U4" s="483"/>
      <c r="V4" s="481"/>
      <c r="W4" s="483"/>
      <c r="X4" s="494"/>
      <c r="Y4" s="477"/>
      <c r="Z4" s="611"/>
      <c r="AA4" s="552"/>
      <c r="AB4" s="611"/>
      <c r="AC4" s="552"/>
      <c r="AD4" s="611"/>
      <c r="AE4" s="552"/>
      <c r="AF4" s="477"/>
    </row>
    <row r="5" spans="1:34" ht="16.5" thickBot="1" x14ac:dyDescent="0.3">
      <c r="A5" s="666" t="s">
        <v>366</v>
      </c>
      <c r="B5" s="667"/>
      <c r="C5" s="667"/>
      <c r="D5" s="668"/>
      <c r="E5" s="126">
        <v>2189</v>
      </c>
      <c r="F5" s="110">
        <v>1623</v>
      </c>
      <c r="G5" s="138">
        <v>2212</v>
      </c>
      <c r="H5" s="153">
        <f>E5+F5+G5</f>
        <v>6024</v>
      </c>
      <c r="I5" s="180">
        <v>1425</v>
      </c>
      <c r="J5" s="213">
        <v>203</v>
      </c>
      <c r="K5" s="138">
        <v>1469</v>
      </c>
      <c r="L5" s="213">
        <v>154</v>
      </c>
      <c r="M5" s="221">
        <f>E5+F5+G5+I5+K5</f>
        <v>8918</v>
      </c>
      <c r="N5" s="138">
        <v>1863</v>
      </c>
      <c r="O5" s="249">
        <v>213</v>
      </c>
      <c r="P5" s="221">
        <f>I5+J5+K5+L5+N5+O5</f>
        <v>5327</v>
      </c>
      <c r="Q5" s="252">
        <f>E5+F5+G5+I5+J5+K5+L5+N5+O5</f>
        <v>11351</v>
      </c>
      <c r="R5" s="306">
        <v>1704</v>
      </c>
      <c r="S5" s="249">
        <v>187</v>
      </c>
      <c r="T5" s="306">
        <v>2061</v>
      </c>
      <c r="U5" s="213">
        <v>263</v>
      </c>
      <c r="V5" s="306">
        <v>2397</v>
      </c>
      <c r="W5" s="343">
        <v>315</v>
      </c>
      <c r="X5" s="344">
        <f>R5+S5+T5+U5+V5+W5</f>
        <v>6927</v>
      </c>
      <c r="Y5" s="263">
        <f>E5+F5+G5+I5+J5+K5+L5+N5+O5+R5+S5+T5+U5+V5+W5</f>
        <v>18278</v>
      </c>
      <c r="Z5" s="393">
        <f t="shared" ref="Z5" si="0">Z8+Z11+Z14+Z17+Z20+Z23+Z26+Z29+Z32+Z35+Z38+Z41+Z44+Z47+Z50+Z53+Z56+Z59+Z62+Z65+Z68+Z71+Z72+Z73+Z74+Z75+Z76+Z77+Z78+Z79+Z80+Z81+Z82+Z83+Z84+Z85+Z86+Z87+Z88+Z89+Z90+Z91+Z92+Z93+Z94+Z95+Z96+Z97+Z98+Z99+Z100+Z101+Z102+Z103+Z104+Z105+Z106+Z107+Z108+Z109+Z110+Z111+Z112+Z113+Z114+Z115+Z116+Z117+Z118+Z121+Z124+Z127+Z130+Z133+Z136+Z139+Z142+Z145+Z148+Z151+Z154+Z157+Z160+Z163+Z166+Z169+Z172+Z175+Z178+Z181+Z184+Z187+Z190+Z193+Z196+Z199+Z202+Z205+Z208+Z211+Z212+Z213+Z214+Z215+Z216+Z217+Z218+Z219+Z220+Z221+Z222+Z223+Z224+Z225+Z226+Z227+Z228+Z229+Z230+Z231+Z232+Z233+Z234+Z235+Z236+Z237+Z238+Z239+Z240+Z241+Z242+Z243+Z244+Z247+Z250+Z253+Z256+Z259+Z260+Z261+Z264+Z267+Z270+Z273+Z276+Z279+Z282+Z285+Z288+Z291+Z294+Z297+Z298+Z299+Z300+Z301+Z302+Z303+Z304+Z305+Z306+Z307+Z308+Z309+Z310+Z311+Z312+Z313+Z314+Z315+Z316+Z317+Z318+Z319+Z320+Z321+Z322+Z325+Z328+Z331+Z334+Z337+Z340+Z343+Z346+Z349+Z352+Z353+Z354+Z355+Z356+Z357+Z358+Z359+Z360+Z361+Z362+Z363+Z364+Z365+Z366+Z367+Z368+Z369+Z370+Z371+Z372+Z373+Z374+Z375+Z376+Z377+Z378+Z379+Z380+Z381+Z382+Z383+Z384+Z385+Z386+Z387+Z388+Z389+Z390+Z391+Z392+Z393+Z394+Z395+Z396+Z397+Z398+Z399+Z400+Z401+Z402+Z403+Z404+Z405+Z406+Z407+Z410+Z411+Z412+Z413+Z414+Z415+Z416+Z419+Z420+Z421+Z422+Z425+Z426+Z428+Z427+Z429+Z430+Z431+Z434+Z435+Z436+Z437+Z438</f>
        <v>1921</v>
      </c>
      <c r="AA5" s="213">
        <v>301</v>
      </c>
      <c r="AB5" s="409">
        <f t="shared" ref="AB5" si="1">AB8+AB11+AB14+AB17+AB20+AB23+AB26+AB29+AB32+AB35+AB38+AB41+AB44+AB47+AB50+AB53+AB56+AB59+AB62+AB65+AB68+SUM(AB71:AB118)+AB121+AB124+AB127+AB130+AB133+AB136+AB139+AB142+AB145+AB148+AB151+AB154+AB157+AB160+AB163+AB166+AB169+AB172+AB175+AB178+AB181+AB184+AB187+AB190+AB193+AB196+AB199+AB202+AB205+AB208+SUM(AB211:AB244)+AB256+SUM(AB259:AB261)+AB267+AB270+AB273+AB276+AB279+AB282+AB285+AB288+AB291+AB294+SUM(AB297:AB322)+AB325+AB328+AB331+AB334+AB337+AB340+AB343+AB346+AB349+SUM(AB352:AB407)+SUM(AB410:AB416)+SUM(AB419:AB422)+SUM(AB425:AB431)+SUM(AB434:AB438)+AB247+AB250+AB253+AB264</f>
        <v>2062</v>
      </c>
      <c r="AC5" s="213">
        <v>235</v>
      </c>
      <c r="AD5" s="409">
        <f t="shared" ref="AD5" si="2">AD8+AD11+AD14+AD17+AD20+AD23+AD26+AD29+AD32+AD35+AD38+AD41+AD44+AD47+AD50+AD53+AD56+AD59+AD62+AD65+AD68+SUM(AD71:AD118)+AD121+AD124+AD127+AD130+AD133+AD136+AD139+AD142+AD145+AD148+AD151+AD154+AD157+AD160+AD163+AD166+AD169+AD172+AD175+AD178+AD181+AD184+AD187+AD190+AD193+AD196+AD199+AD202+AD205+AD208+SUM(AD211:AD244)+AD256+SUM(AD259:AD261)+AD267+AD270+AD273+AD276+AD279+AD282+AD285+AD288+AD291+AD294+SUM(AD297:AD322)+AD325+AD328+AD331+AD334+AD337+AD340+AD343+AD346+AD349+SUM(AD352:AD407)+SUM(AD410:AD416)+SUM(AD419:AD422)+SUM(AD425:AD431)+SUM(AD434:AD438)+AD247+AD250+AD253+AD264</f>
        <v>2254</v>
      </c>
      <c r="AE5" s="213">
        <v>220</v>
      </c>
      <c r="AF5" s="460">
        <f>E5+F5+G5+I5+J5+K5+L5+N5+O5+R5+S5+T5+U5+V5+W5+Z5+AA5+AB5+AC5+AD5+AE5</f>
        <v>25271</v>
      </c>
      <c r="AG5" s="464">
        <f>AF8+AF11+AF14+AF17+AF20+AF23+AF26+AF29+AF32+AF35+AF38+AF41+AF44+AF47+AF50+AF53+AF56+AF59+AF62+AF65+AF68+AF74+AF121+AF124+AF127+AF130+AF133+AF136+AF139+AF142+AF145+AF148+AF151+AF154+AF157+AF160+AF163+AF166+AF169+AF172+AF175+AF178+AF181+AF184+AF205+AF247+AF250+AF253+AF256+AF264+AF267+AF270+AF273+AF276+AF279+AF282+AF285+AF288+AF334+AF337+AF340+AF343+AF346+AF349</f>
        <v>25270</v>
      </c>
      <c r="AH5" s="461">
        <f>AF5-AG5</f>
        <v>1</v>
      </c>
    </row>
    <row r="6" spans="1:34" ht="16.5" thickBot="1" x14ac:dyDescent="0.3">
      <c r="A6" s="669" t="s">
        <v>367</v>
      </c>
      <c r="B6" s="670"/>
      <c r="C6" s="670"/>
      <c r="D6" s="671"/>
      <c r="E6" s="127">
        <v>139</v>
      </c>
      <c r="F6" s="113">
        <v>145</v>
      </c>
      <c r="G6" s="139">
        <v>169</v>
      </c>
      <c r="H6" s="153">
        <f t="shared" ref="H6:H69" si="3">E6+F6+G6</f>
        <v>453</v>
      </c>
      <c r="I6" s="181">
        <v>61</v>
      </c>
      <c r="J6" s="213">
        <v>2</v>
      </c>
      <c r="K6" s="139">
        <v>66</v>
      </c>
      <c r="L6" s="213">
        <v>2</v>
      </c>
      <c r="M6" s="221">
        <f t="shared" ref="M6:M69" si="4">E6+F6+G6+I6+K6</f>
        <v>580</v>
      </c>
      <c r="N6" s="139">
        <v>81</v>
      </c>
      <c r="O6" s="249">
        <v>0</v>
      </c>
      <c r="P6" s="221">
        <f t="shared" ref="P6:P69" si="5">I6+J6+K6+L6+N6+O6</f>
        <v>212</v>
      </c>
      <c r="Q6" s="252">
        <f t="shared" ref="Q6:Q69" si="6">E6+F6+G6+I6+J6+K6+L6+N6+O6</f>
        <v>665</v>
      </c>
      <c r="R6" s="306">
        <v>29</v>
      </c>
      <c r="S6" s="249">
        <v>1</v>
      </c>
      <c r="T6" s="306">
        <v>27</v>
      </c>
      <c r="U6" s="213">
        <v>2</v>
      </c>
      <c r="V6" s="306">
        <v>16</v>
      </c>
      <c r="W6" s="343">
        <v>2</v>
      </c>
      <c r="X6" s="344">
        <f t="shared" ref="X6:X69" si="7">R6+S6+T6+U6+V6+W6</f>
        <v>77</v>
      </c>
      <c r="Y6" s="263">
        <f t="shared" ref="Y6:Y69" si="8">E6+F6+G6+I6+J6+K6+L6+N6+O6+R6+S6+T6+U6+V6+W6</f>
        <v>742</v>
      </c>
      <c r="Z6" s="393">
        <f t="shared" ref="Z6:Z7" si="9">Z9+Z12+Z15+Z18+Z21+Z24+Z27+Z30+Z33+Z36+Z39+Z42+Z45+Z48+Z51+Z54+Z57+Z60+Z63+Z66+Z69+Z119+Z122+Z125+Z128+Z131+Z134+Z137+Z140+Z143+Z146+Z149+Z152+Z155+Z158+Z161+Z164+Z167+Z170+Z173+Z176+Z179+Z182+Z185+Z188+Z191+Z194+Z197+Z200+Z203+Z206+Z209+Z245+Z248+Z251+Z254+Z257+Z262+Z265+Z268+Z271+Z274+Z277+Z280+Z283+Z286+Z289+Z292+Z295+Z323+Z326+Z329+Z332+Z335+Z338+Z341+Z344+Z347+Z350+Z408+Z417+Z423+Z432+Z439</f>
        <v>44</v>
      </c>
      <c r="AA6" s="213">
        <v>1</v>
      </c>
      <c r="AB6" s="306">
        <f t="shared" ref="AB6" si="10">AB9+AB12+AB15+AB18+AB21+AB24+AB27+AB30+AB33+AB36+AB39+AB42+AB45+AB48+AB51+AB54+AB57+AB60+AB63+AB66+AB69+AB119+AB122+AB125+AB128+AB131+AB134+AB137+AB140+AB143+AB146+AB149+AB152+AB155+AB158+AB161+AB164+AB167+AB170+AB173+AB176+AB179+AB182+AB185+AB188+AB191+AB194+AB197+AB200+AB203+AB206+AB209+AB245+AB257+AB262+AB265+AB268+AB271+AB274+AB277+AB280+AB283+AB286+AB289+AB292+AB320+AB323+AB326+AB329+AB332+AB335+AB338+AB341+AB344+AB347+AB405+AB414+AB420+AB429+AB436+AB248+AB251+AB254</f>
        <v>23</v>
      </c>
      <c r="AC6" s="213">
        <v>0</v>
      </c>
      <c r="AD6" s="306">
        <f t="shared" ref="AD6" si="11">AD9+AD12+AD15+AD18+AD21+AD24+AD27+AD30+AD33+AD36+AD39+AD42+AD45+AD48+AD51+AD54+AD57+AD60+AD63+AD66+AD69+AD119+AD122+AD125+AD128+AD131+AD134+AD137+AD140+AD143+AD146+AD149+AD152+AD155+AD158+AD161+AD164+AD167+AD170+AD173+AD176+AD179+AD182+AD185+AD188+AD191+AD194+AD197+AD200+AD203+AD206+AD209+AD245+AD257+AD262+AD265+AD268+AD271+AD274+AD277+AD280+AD283+AD286+AD289+AD292+AD320+AD323+AD326+AD329+AD332+AD335+AD338+AD341+AD344+AD347+AD405+AD414+AD420+AD429+AD436+AD248+AD251+AD254</f>
        <v>14</v>
      </c>
      <c r="AE6" s="213">
        <v>1</v>
      </c>
      <c r="AF6" s="460">
        <f t="shared" ref="AF6:AF69" si="12">E6+F6+G6+I6+J6+K6+L6+N6+O6+R6+S6+T6+U6+V6+W6+Z6+AA6+AB6+AC6+AD6+AE6</f>
        <v>825</v>
      </c>
      <c r="AG6" s="465">
        <f>AF9+AF12+AF15+AF18+AF21+AF24+AF27+AF30+AF33+AF36+AF39+AF42+AF45+AF48+AF51+AF54+AF57+AF60+AF63+AF66+AF69+AF119+AF122+AF125+AF128+AF131+AF134+AF137+AF140+AF143+AF146+AF149+AF152+AF155+AF158+AF161+AF164+AF167+AF170+AF173+AF176+AF179+AF182+AF185+AF206+AF248+AF251+AF254+AF257+AF265+AF268+AF271+AF274+AF277+AF280+AF283+AF286+AF289+AF335+AF338+AF341+AF344+AF347+AF350</f>
        <v>816</v>
      </c>
      <c r="AH6" s="462">
        <f t="shared" ref="AH6:AH7" si="13">AF6-AG6</f>
        <v>9</v>
      </c>
    </row>
    <row r="7" spans="1:34" ht="16.5" thickBot="1" x14ac:dyDescent="0.3">
      <c r="A7" s="674" t="s">
        <v>368</v>
      </c>
      <c r="B7" s="675"/>
      <c r="C7" s="675"/>
      <c r="D7" s="676"/>
      <c r="E7" s="127">
        <v>1857</v>
      </c>
      <c r="F7" s="113">
        <v>1467</v>
      </c>
      <c r="G7" s="139">
        <v>1987</v>
      </c>
      <c r="H7" s="153">
        <f t="shared" si="3"/>
        <v>5311</v>
      </c>
      <c r="I7" s="181">
        <f>1705+55</f>
        <v>1760</v>
      </c>
      <c r="J7" s="213">
        <f>194+7</f>
        <v>201</v>
      </c>
      <c r="K7" s="139">
        <f>1788+79</f>
        <v>1867</v>
      </c>
      <c r="L7" s="213">
        <f>115+3</f>
        <v>118</v>
      </c>
      <c r="M7" s="221">
        <f t="shared" si="4"/>
        <v>8938</v>
      </c>
      <c r="N7" s="139">
        <f>1670</f>
        <v>1670</v>
      </c>
      <c r="O7" s="249">
        <f>147+1</f>
        <v>148</v>
      </c>
      <c r="P7" s="221">
        <f t="shared" si="5"/>
        <v>5764</v>
      </c>
      <c r="Q7" s="252">
        <f t="shared" si="6"/>
        <v>11075</v>
      </c>
      <c r="R7" s="306">
        <v>1804</v>
      </c>
      <c r="S7" s="249">
        <f>131+2</f>
        <v>133</v>
      </c>
      <c r="T7" s="306">
        <f>2459</f>
        <v>2459</v>
      </c>
      <c r="U7" s="213">
        <f>128+5</f>
        <v>133</v>
      </c>
      <c r="V7" s="306">
        <f>2214</f>
        <v>2214</v>
      </c>
      <c r="W7" s="343">
        <f>153+4</f>
        <v>157</v>
      </c>
      <c r="X7" s="344">
        <f t="shared" si="7"/>
        <v>6900</v>
      </c>
      <c r="Y7" s="263">
        <f t="shared" si="8"/>
        <v>17975</v>
      </c>
      <c r="Z7" s="393">
        <f t="shared" si="9"/>
        <v>2415</v>
      </c>
      <c r="AA7" s="213">
        <v>203</v>
      </c>
      <c r="AB7" s="306">
        <f t="shared" ref="AB7" si="14">AB10+AB13+AB16+AB19+AB22+AB25+AB28+AB31+AB34+AB37+AB40+AB43+AB46+AB49+AB52+AB55+AB58+AB61+AB64+AB67+AB70+AB120+AB123+AB126+AB129+AB132+AB135+AB138+AB141+AB144+AB147+AB150+AB153+AB156+AB159+AB162+AB165+AB168+AB171+AB174+AB177+AB180+AB183+AB186+AB189+AB192+AB195+AB198+AB201+AB204+AB207+AB210+AB246+AB258+AB263+AB266+AB269+AB272+AB275+AB278+AB281+AB284+AB287+AB290+AB293+AB321+AB324+AB327+AB330+AB333+AB336+AB339+AB342+AB345+AB348+AB406+AB415+AB421+AB430+AB437+AB249+AB252+AB255+AB351</f>
        <v>2175</v>
      </c>
      <c r="AC7" s="213">
        <v>128</v>
      </c>
      <c r="AD7" s="306">
        <f>AD10+AD13+AD16+AD19+AD22+AD25+AD28+AD31+AD34+AD37+AD40+AD43+AD46+AD49+AD52+AD55+AD58+AD61+AD64+AD67+AD70+AD120+AD123+AD126+AD129+AD132+AD135+AD138+AD141+AD144+AD147+AD150+AD153+AD156+AD159+AD162+AD165+AD168+AD171+AD174+AD177+AD180+AD183+AD186+AD189+AD192+AD195+AD198+AD201+AD204+AD207+AD210+AD246+AD258+AD263+AD266+AD269+AD272+AD275+AD278+AD281+AD284+AD287+AD290+AD293+AD321+AD324+AD327+AD330+AD333+AD336+AD339+AD342+AD345+AD348+AD406+AD415+AD421+AD430+AD437+AD249+AD252+AD255+AD351</f>
        <v>2838</v>
      </c>
      <c r="AE7" s="213">
        <v>119</v>
      </c>
      <c r="AF7" s="460">
        <f t="shared" si="12"/>
        <v>25853</v>
      </c>
      <c r="AG7" s="466">
        <f>AF10+AF13+AF16+AF19+AF22+AF25+AF28+AF31+AF34+AF37+AF40+AF43+AF46+AF49+AF52+AF55+AF58+AF61+AF64+AF67+AF70+AF120+AF123+AF126+AF129+AF132+AF135+AF138+AF141+AF144+AF147+AF150+AF153+AF156+AF159+AF162+AF165+AF168+AF171+AF174+AF177+AF180+AF183+AF186+AF207+AF249+AF252+AF255+AF258+AF266+AF269+AF272+AF275+AF278+AF281+AF284+AF287+AF290+AF336+AF339+AF342+AF345+AF348+AF351</f>
        <v>25844</v>
      </c>
      <c r="AH7" s="463">
        <f t="shared" si="13"/>
        <v>9</v>
      </c>
    </row>
    <row r="8" spans="1:34" ht="15" customHeight="1" x14ac:dyDescent="0.25">
      <c r="A8" s="633" t="s">
        <v>369</v>
      </c>
      <c r="B8" s="613" t="s">
        <v>370</v>
      </c>
      <c r="C8" s="42"/>
      <c r="D8" s="43" t="s">
        <v>7</v>
      </c>
      <c r="E8" s="119">
        <v>1760</v>
      </c>
      <c r="F8" s="115">
        <v>1112</v>
      </c>
      <c r="G8" s="140">
        <v>1343</v>
      </c>
      <c r="H8" s="153">
        <f t="shared" si="3"/>
        <v>4215</v>
      </c>
      <c r="I8" s="140">
        <v>784</v>
      </c>
      <c r="J8" s="178">
        <v>135</v>
      </c>
      <c r="K8" s="140">
        <v>893</v>
      </c>
      <c r="L8" s="177">
        <v>97</v>
      </c>
      <c r="M8" s="221">
        <f t="shared" si="4"/>
        <v>5892</v>
      </c>
      <c r="N8" s="140">
        <v>1145</v>
      </c>
      <c r="O8" s="248">
        <v>154</v>
      </c>
      <c r="P8" s="221">
        <f t="shared" si="5"/>
        <v>3208</v>
      </c>
      <c r="Q8" s="252">
        <f t="shared" si="6"/>
        <v>7423</v>
      </c>
      <c r="R8" s="307">
        <v>1033</v>
      </c>
      <c r="S8" s="323">
        <v>143</v>
      </c>
      <c r="T8" s="307">
        <v>1226</v>
      </c>
      <c r="U8" s="178">
        <v>197</v>
      </c>
      <c r="V8" s="307">
        <v>1580</v>
      </c>
      <c r="W8" s="345">
        <v>220</v>
      </c>
      <c r="X8" s="344">
        <f t="shared" si="7"/>
        <v>4399</v>
      </c>
      <c r="Y8" s="263">
        <f t="shared" si="8"/>
        <v>11822</v>
      </c>
      <c r="Z8" s="394">
        <v>1244</v>
      </c>
      <c r="AA8" s="177">
        <v>223</v>
      </c>
      <c r="AB8" s="410">
        <v>1501</v>
      </c>
      <c r="AC8" s="177">
        <v>183</v>
      </c>
      <c r="AD8" s="308">
        <v>1752</v>
      </c>
      <c r="AE8" s="177">
        <v>176</v>
      </c>
      <c r="AF8" s="263">
        <f t="shared" si="12"/>
        <v>16901</v>
      </c>
    </row>
    <row r="9" spans="1:34" ht="15" customHeight="1" x14ac:dyDescent="0.25">
      <c r="A9" s="634"/>
      <c r="B9" s="614"/>
      <c r="C9" s="42"/>
      <c r="D9" s="43" t="s">
        <v>371</v>
      </c>
      <c r="E9" s="119">
        <v>15</v>
      </c>
      <c r="F9" s="115">
        <v>19</v>
      </c>
      <c r="G9" s="140">
        <v>20</v>
      </c>
      <c r="H9" s="153">
        <f t="shared" si="3"/>
        <v>54</v>
      </c>
      <c r="I9" s="140">
        <v>8</v>
      </c>
      <c r="J9" s="178">
        <v>0</v>
      </c>
      <c r="K9" s="140">
        <v>12</v>
      </c>
      <c r="L9" s="177">
        <v>0</v>
      </c>
      <c r="M9" s="221">
        <f t="shared" si="4"/>
        <v>74</v>
      </c>
      <c r="N9" s="140">
        <v>7</v>
      </c>
      <c r="O9" s="248">
        <v>0</v>
      </c>
      <c r="P9" s="221">
        <f t="shared" si="5"/>
        <v>27</v>
      </c>
      <c r="Q9" s="252">
        <f t="shared" si="6"/>
        <v>81</v>
      </c>
      <c r="R9" s="308">
        <v>6</v>
      </c>
      <c r="S9" s="323">
        <v>0</v>
      </c>
      <c r="T9" s="308">
        <v>2</v>
      </c>
      <c r="U9" s="178">
        <v>0</v>
      </c>
      <c r="V9" s="308">
        <v>1</v>
      </c>
      <c r="W9" s="345">
        <v>0</v>
      </c>
      <c r="X9" s="344">
        <f t="shared" si="7"/>
        <v>9</v>
      </c>
      <c r="Y9" s="263">
        <f t="shared" si="8"/>
        <v>90</v>
      </c>
      <c r="Z9" s="395">
        <v>11</v>
      </c>
      <c r="AA9" s="177">
        <v>0</v>
      </c>
      <c r="AB9" s="308">
        <v>5</v>
      </c>
      <c r="AC9" s="177">
        <v>0</v>
      </c>
      <c r="AD9" s="308">
        <v>1</v>
      </c>
      <c r="AE9" s="177">
        <v>0</v>
      </c>
      <c r="AF9" s="263">
        <f t="shared" si="12"/>
        <v>107</v>
      </c>
    </row>
    <row r="10" spans="1:34" ht="15.75" customHeight="1" thickBot="1" x14ac:dyDescent="0.3">
      <c r="A10" s="634"/>
      <c r="B10" s="615"/>
      <c r="C10" s="44"/>
      <c r="D10" s="45" t="s">
        <v>9</v>
      </c>
      <c r="E10" s="121">
        <v>1421</v>
      </c>
      <c r="F10" s="129">
        <v>1048</v>
      </c>
      <c r="G10" s="141">
        <v>1188</v>
      </c>
      <c r="H10" s="153">
        <f t="shared" si="3"/>
        <v>3657</v>
      </c>
      <c r="I10" s="141">
        <v>1125</v>
      </c>
      <c r="J10" s="178">
        <v>105</v>
      </c>
      <c r="K10" s="141">
        <v>1043</v>
      </c>
      <c r="L10" s="177">
        <v>84</v>
      </c>
      <c r="M10" s="221">
        <f t="shared" si="4"/>
        <v>5825</v>
      </c>
      <c r="N10" s="141">
        <v>1074</v>
      </c>
      <c r="O10" s="248">
        <v>87</v>
      </c>
      <c r="P10" s="221">
        <f t="shared" si="5"/>
        <v>3518</v>
      </c>
      <c r="Q10" s="252">
        <f t="shared" si="6"/>
        <v>7175</v>
      </c>
      <c r="R10" s="309">
        <v>1148</v>
      </c>
      <c r="S10" s="323">
        <v>102</v>
      </c>
      <c r="T10" s="309">
        <v>1577</v>
      </c>
      <c r="U10" s="178">
        <v>90</v>
      </c>
      <c r="V10" s="309">
        <v>1525</v>
      </c>
      <c r="W10" s="345">
        <v>104</v>
      </c>
      <c r="X10" s="344">
        <f t="shared" si="7"/>
        <v>4546</v>
      </c>
      <c r="Y10" s="263">
        <f t="shared" si="8"/>
        <v>11721</v>
      </c>
      <c r="Z10" s="396">
        <v>1517</v>
      </c>
      <c r="AA10" s="177">
        <v>99</v>
      </c>
      <c r="AB10" s="309">
        <v>1588</v>
      </c>
      <c r="AC10" s="177">
        <v>85</v>
      </c>
      <c r="AD10" s="309">
        <v>2046</v>
      </c>
      <c r="AE10" s="177">
        <v>89</v>
      </c>
      <c r="AF10" s="263">
        <f t="shared" si="12"/>
        <v>17145</v>
      </c>
    </row>
    <row r="11" spans="1:34" ht="15" customHeight="1" x14ac:dyDescent="0.25">
      <c r="A11" s="634"/>
      <c r="B11" s="613" t="s">
        <v>372</v>
      </c>
      <c r="C11" s="46"/>
      <c r="D11" s="47" t="s">
        <v>7</v>
      </c>
      <c r="E11" s="119">
        <v>0</v>
      </c>
      <c r="F11" s="115">
        <v>0</v>
      </c>
      <c r="G11" s="140">
        <v>0</v>
      </c>
      <c r="H11" s="153">
        <f t="shared" si="3"/>
        <v>0</v>
      </c>
      <c r="I11" s="140">
        <v>0</v>
      </c>
      <c r="J11" s="178">
        <v>0</v>
      </c>
      <c r="K11" s="140">
        <v>0</v>
      </c>
      <c r="L11" s="177">
        <v>0</v>
      </c>
      <c r="M11" s="221">
        <f t="shared" si="4"/>
        <v>0</v>
      </c>
      <c r="N11" s="140">
        <v>0</v>
      </c>
      <c r="O11" s="248">
        <v>0</v>
      </c>
      <c r="P11" s="221">
        <f t="shared" si="5"/>
        <v>0</v>
      </c>
      <c r="Q11" s="252">
        <f t="shared" si="6"/>
        <v>0</v>
      </c>
      <c r="R11" s="307">
        <v>0</v>
      </c>
      <c r="S11" s="323">
        <v>0</v>
      </c>
      <c r="T11" s="307">
        <v>0</v>
      </c>
      <c r="U11" s="178">
        <v>0</v>
      </c>
      <c r="V11" s="307">
        <v>0</v>
      </c>
      <c r="W11" s="345">
        <v>0</v>
      </c>
      <c r="X11" s="344">
        <f t="shared" si="7"/>
        <v>0</v>
      </c>
      <c r="Y11" s="263">
        <f t="shared" si="8"/>
        <v>0</v>
      </c>
      <c r="Z11" s="397">
        <v>0</v>
      </c>
      <c r="AA11" s="177">
        <v>0</v>
      </c>
      <c r="AB11" s="307">
        <v>0</v>
      </c>
      <c r="AC11" s="177">
        <v>0</v>
      </c>
      <c r="AD11" s="307">
        <v>0</v>
      </c>
      <c r="AE11" s="177">
        <v>0</v>
      </c>
      <c r="AF11" s="263">
        <f t="shared" si="12"/>
        <v>0</v>
      </c>
    </row>
    <row r="12" spans="1:34" ht="15" customHeight="1" x14ac:dyDescent="0.25">
      <c r="A12" s="634"/>
      <c r="B12" s="614"/>
      <c r="C12" s="42"/>
      <c r="D12" s="43" t="s">
        <v>371</v>
      </c>
      <c r="E12" s="119">
        <v>0</v>
      </c>
      <c r="F12" s="115">
        <v>0</v>
      </c>
      <c r="G12" s="140">
        <v>0</v>
      </c>
      <c r="H12" s="153">
        <f t="shared" si="3"/>
        <v>0</v>
      </c>
      <c r="I12" s="140">
        <v>0</v>
      </c>
      <c r="J12" s="178">
        <v>0</v>
      </c>
      <c r="K12" s="140">
        <v>0</v>
      </c>
      <c r="L12" s="177">
        <v>0</v>
      </c>
      <c r="M12" s="221">
        <f t="shared" si="4"/>
        <v>0</v>
      </c>
      <c r="N12" s="140">
        <v>0</v>
      </c>
      <c r="O12" s="248">
        <v>0</v>
      </c>
      <c r="P12" s="221">
        <f t="shared" si="5"/>
        <v>0</v>
      </c>
      <c r="Q12" s="252">
        <f t="shared" si="6"/>
        <v>0</v>
      </c>
      <c r="R12" s="308">
        <v>0</v>
      </c>
      <c r="S12" s="323">
        <v>0</v>
      </c>
      <c r="T12" s="308">
        <v>0</v>
      </c>
      <c r="U12" s="178">
        <v>0</v>
      </c>
      <c r="V12" s="308"/>
      <c r="W12" s="345">
        <v>0</v>
      </c>
      <c r="X12" s="344">
        <f t="shared" si="7"/>
        <v>0</v>
      </c>
      <c r="Y12" s="263">
        <f t="shared" si="8"/>
        <v>0</v>
      </c>
      <c r="Z12" s="395">
        <v>0</v>
      </c>
      <c r="AA12" s="177">
        <v>0</v>
      </c>
      <c r="AB12" s="308">
        <v>0</v>
      </c>
      <c r="AC12" s="177">
        <v>0</v>
      </c>
      <c r="AD12" s="308">
        <v>0</v>
      </c>
      <c r="AE12" s="177">
        <v>0</v>
      </c>
      <c r="AF12" s="263">
        <f t="shared" si="12"/>
        <v>0</v>
      </c>
    </row>
    <row r="13" spans="1:34" ht="15.75" customHeight="1" thickBot="1" x14ac:dyDescent="0.3">
      <c r="A13" s="634"/>
      <c r="B13" s="615"/>
      <c r="C13" s="44"/>
      <c r="D13" s="45" t="s">
        <v>9</v>
      </c>
      <c r="E13" s="122">
        <v>0</v>
      </c>
      <c r="F13" s="130">
        <v>0</v>
      </c>
      <c r="G13" s="142">
        <v>0</v>
      </c>
      <c r="H13" s="153">
        <f t="shared" si="3"/>
        <v>0</v>
      </c>
      <c r="I13" s="142">
        <v>0</v>
      </c>
      <c r="J13" s="178">
        <v>0</v>
      </c>
      <c r="K13" s="142">
        <v>0</v>
      </c>
      <c r="L13" s="177">
        <v>0</v>
      </c>
      <c r="M13" s="221">
        <f t="shared" si="4"/>
        <v>0</v>
      </c>
      <c r="N13" s="142">
        <v>0</v>
      </c>
      <c r="O13" s="248">
        <v>0</v>
      </c>
      <c r="P13" s="221">
        <f t="shared" si="5"/>
        <v>0</v>
      </c>
      <c r="Q13" s="252">
        <f t="shared" si="6"/>
        <v>0</v>
      </c>
      <c r="R13" s="309">
        <v>0</v>
      </c>
      <c r="S13" s="323">
        <v>0</v>
      </c>
      <c r="T13" s="309">
        <v>0</v>
      </c>
      <c r="U13" s="178">
        <v>0</v>
      </c>
      <c r="V13" s="309"/>
      <c r="W13" s="345">
        <v>0</v>
      </c>
      <c r="X13" s="344">
        <f t="shared" si="7"/>
        <v>0</v>
      </c>
      <c r="Y13" s="263">
        <f t="shared" si="8"/>
        <v>0</v>
      </c>
      <c r="Z13" s="396">
        <v>0</v>
      </c>
      <c r="AA13" s="177">
        <v>0</v>
      </c>
      <c r="AB13" s="309">
        <v>0</v>
      </c>
      <c r="AC13" s="177">
        <v>0</v>
      </c>
      <c r="AD13" s="309">
        <v>0</v>
      </c>
      <c r="AE13" s="177">
        <v>0</v>
      </c>
      <c r="AF13" s="263">
        <f t="shared" si="12"/>
        <v>0</v>
      </c>
    </row>
    <row r="14" spans="1:34" ht="15" customHeight="1" x14ac:dyDescent="0.25">
      <c r="A14" s="634"/>
      <c r="B14" s="613" t="s">
        <v>373</v>
      </c>
      <c r="C14" s="46"/>
      <c r="D14" s="47" t="s">
        <v>7</v>
      </c>
      <c r="E14" s="123">
        <v>2</v>
      </c>
      <c r="F14" s="131">
        <v>2</v>
      </c>
      <c r="G14" s="143">
        <v>4</v>
      </c>
      <c r="H14" s="153">
        <f t="shared" si="3"/>
        <v>8</v>
      </c>
      <c r="I14" s="143">
        <v>2</v>
      </c>
      <c r="J14" s="178">
        <v>0</v>
      </c>
      <c r="K14" s="143">
        <v>0</v>
      </c>
      <c r="L14" s="177">
        <v>0</v>
      </c>
      <c r="M14" s="221">
        <f t="shared" si="4"/>
        <v>10</v>
      </c>
      <c r="N14" s="143">
        <v>1</v>
      </c>
      <c r="O14" s="248">
        <v>0</v>
      </c>
      <c r="P14" s="221">
        <f t="shared" si="5"/>
        <v>3</v>
      </c>
      <c r="Q14" s="252">
        <f t="shared" si="6"/>
        <v>11</v>
      </c>
      <c r="R14" s="307">
        <v>0</v>
      </c>
      <c r="S14" s="323">
        <v>1</v>
      </c>
      <c r="T14" s="307">
        <v>2</v>
      </c>
      <c r="U14" s="178">
        <v>0</v>
      </c>
      <c r="V14" s="307">
        <v>5</v>
      </c>
      <c r="W14" s="345">
        <v>0</v>
      </c>
      <c r="X14" s="344">
        <f t="shared" si="7"/>
        <v>8</v>
      </c>
      <c r="Y14" s="263">
        <f t="shared" si="8"/>
        <v>19</v>
      </c>
      <c r="Z14" s="397">
        <v>3</v>
      </c>
      <c r="AA14" s="177">
        <v>0</v>
      </c>
      <c r="AB14" s="307">
        <v>1</v>
      </c>
      <c r="AC14" s="177">
        <v>0</v>
      </c>
      <c r="AD14" s="307">
        <v>1</v>
      </c>
      <c r="AE14" s="177">
        <v>0</v>
      </c>
      <c r="AF14" s="263">
        <f t="shared" si="12"/>
        <v>24</v>
      </c>
    </row>
    <row r="15" spans="1:34" ht="15" customHeight="1" x14ac:dyDescent="0.25">
      <c r="A15" s="634"/>
      <c r="B15" s="614"/>
      <c r="C15" s="42"/>
      <c r="D15" s="43" t="s">
        <v>371</v>
      </c>
      <c r="E15" s="119">
        <v>0</v>
      </c>
      <c r="F15" s="115">
        <v>1</v>
      </c>
      <c r="G15" s="140">
        <v>2</v>
      </c>
      <c r="H15" s="153">
        <f t="shared" si="3"/>
        <v>3</v>
      </c>
      <c r="I15" s="140">
        <v>0</v>
      </c>
      <c r="J15" s="178">
        <v>0</v>
      </c>
      <c r="K15" s="140">
        <v>0</v>
      </c>
      <c r="L15" s="177">
        <v>0</v>
      </c>
      <c r="M15" s="221">
        <f t="shared" si="4"/>
        <v>3</v>
      </c>
      <c r="N15" s="140">
        <v>0</v>
      </c>
      <c r="O15" s="248">
        <v>0</v>
      </c>
      <c r="P15" s="221">
        <f t="shared" si="5"/>
        <v>0</v>
      </c>
      <c r="Q15" s="252">
        <f t="shared" si="6"/>
        <v>3</v>
      </c>
      <c r="R15" s="308">
        <v>0</v>
      </c>
      <c r="S15" s="323">
        <v>0</v>
      </c>
      <c r="T15" s="308">
        <v>0</v>
      </c>
      <c r="U15" s="178">
        <v>0</v>
      </c>
      <c r="V15" s="308">
        <v>0</v>
      </c>
      <c r="W15" s="345">
        <v>0</v>
      </c>
      <c r="X15" s="344">
        <f t="shared" si="7"/>
        <v>0</v>
      </c>
      <c r="Y15" s="263">
        <f t="shared" si="8"/>
        <v>3</v>
      </c>
      <c r="Z15" s="395">
        <v>1</v>
      </c>
      <c r="AA15" s="177">
        <v>0</v>
      </c>
      <c r="AB15" s="308">
        <v>0</v>
      </c>
      <c r="AC15" s="177">
        <v>0</v>
      </c>
      <c r="AD15" s="308">
        <v>0</v>
      </c>
      <c r="AE15" s="177">
        <v>0</v>
      </c>
      <c r="AF15" s="263">
        <f t="shared" si="12"/>
        <v>4</v>
      </c>
    </row>
    <row r="16" spans="1:34" ht="15.75" customHeight="1" thickBot="1" x14ac:dyDescent="0.3">
      <c r="A16" s="634"/>
      <c r="B16" s="615"/>
      <c r="C16" s="44"/>
      <c r="D16" s="45" t="s">
        <v>9</v>
      </c>
      <c r="E16" s="121">
        <v>2</v>
      </c>
      <c r="F16" s="129">
        <v>1</v>
      </c>
      <c r="G16" s="141">
        <v>3</v>
      </c>
      <c r="H16" s="153">
        <f t="shared" si="3"/>
        <v>6</v>
      </c>
      <c r="I16" s="141">
        <v>4</v>
      </c>
      <c r="J16" s="178">
        <v>0</v>
      </c>
      <c r="K16" s="141">
        <v>0</v>
      </c>
      <c r="L16" s="177">
        <v>0</v>
      </c>
      <c r="M16" s="221">
        <f t="shared" si="4"/>
        <v>10</v>
      </c>
      <c r="N16" s="141">
        <v>0</v>
      </c>
      <c r="O16" s="248">
        <v>0</v>
      </c>
      <c r="P16" s="221">
        <f t="shared" si="5"/>
        <v>4</v>
      </c>
      <c r="Q16" s="252">
        <f t="shared" si="6"/>
        <v>10</v>
      </c>
      <c r="R16" s="309">
        <v>3</v>
      </c>
      <c r="S16" s="323">
        <v>0</v>
      </c>
      <c r="T16" s="309">
        <v>2</v>
      </c>
      <c r="U16" s="178">
        <v>0</v>
      </c>
      <c r="V16" s="309">
        <v>0</v>
      </c>
      <c r="W16" s="345">
        <v>0</v>
      </c>
      <c r="X16" s="344">
        <f t="shared" si="7"/>
        <v>5</v>
      </c>
      <c r="Y16" s="263">
        <f t="shared" si="8"/>
        <v>15</v>
      </c>
      <c r="Z16" s="396">
        <v>3</v>
      </c>
      <c r="AA16" s="177">
        <v>0</v>
      </c>
      <c r="AB16" s="309">
        <v>4</v>
      </c>
      <c r="AC16" s="177">
        <v>0</v>
      </c>
      <c r="AD16" s="309">
        <v>0</v>
      </c>
      <c r="AE16" s="177">
        <v>0</v>
      </c>
      <c r="AF16" s="263">
        <f t="shared" si="12"/>
        <v>22</v>
      </c>
    </row>
    <row r="17" spans="1:32" ht="15" customHeight="1" x14ac:dyDescent="0.25">
      <c r="A17" s="634"/>
      <c r="B17" s="613" t="s">
        <v>374</v>
      </c>
      <c r="C17" s="46"/>
      <c r="D17" s="47" t="s">
        <v>7</v>
      </c>
      <c r="E17" s="119">
        <v>0</v>
      </c>
      <c r="F17" s="115">
        <v>0</v>
      </c>
      <c r="G17" s="140">
        <v>0</v>
      </c>
      <c r="H17" s="153">
        <f t="shared" si="3"/>
        <v>0</v>
      </c>
      <c r="I17" s="140">
        <v>0</v>
      </c>
      <c r="J17" s="178">
        <v>0</v>
      </c>
      <c r="K17" s="140">
        <v>0</v>
      </c>
      <c r="L17" s="177">
        <v>0</v>
      </c>
      <c r="M17" s="221">
        <f t="shared" si="4"/>
        <v>0</v>
      </c>
      <c r="N17" s="140">
        <v>0</v>
      </c>
      <c r="O17" s="248">
        <v>0</v>
      </c>
      <c r="P17" s="221">
        <f t="shared" si="5"/>
        <v>0</v>
      </c>
      <c r="Q17" s="252">
        <f t="shared" si="6"/>
        <v>0</v>
      </c>
      <c r="R17" s="307">
        <v>0</v>
      </c>
      <c r="S17" s="323">
        <v>0</v>
      </c>
      <c r="T17" s="307">
        <v>0</v>
      </c>
      <c r="U17" s="178">
        <v>0</v>
      </c>
      <c r="V17" s="307">
        <v>0</v>
      </c>
      <c r="W17" s="345">
        <v>0</v>
      </c>
      <c r="X17" s="344">
        <f t="shared" si="7"/>
        <v>0</v>
      </c>
      <c r="Y17" s="263">
        <f t="shared" si="8"/>
        <v>0</v>
      </c>
      <c r="Z17" s="397">
        <v>0</v>
      </c>
      <c r="AA17" s="177">
        <v>0</v>
      </c>
      <c r="AB17" s="307">
        <v>0</v>
      </c>
      <c r="AC17" s="177">
        <v>0</v>
      </c>
      <c r="AD17" s="307">
        <v>0</v>
      </c>
      <c r="AE17" s="177">
        <v>0</v>
      </c>
      <c r="AF17" s="263">
        <f t="shared" si="12"/>
        <v>0</v>
      </c>
    </row>
    <row r="18" spans="1:32" ht="15" customHeight="1" x14ac:dyDescent="0.25">
      <c r="A18" s="634"/>
      <c r="B18" s="614"/>
      <c r="C18" s="42"/>
      <c r="D18" s="43" t="s">
        <v>371</v>
      </c>
      <c r="E18" s="119">
        <v>0</v>
      </c>
      <c r="F18" s="115">
        <v>0</v>
      </c>
      <c r="G18" s="140">
        <v>0</v>
      </c>
      <c r="H18" s="153">
        <f t="shared" si="3"/>
        <v>0</v>
      </c>
      <c r="I18" s="140">
        <v>0</v>
      </c>
      <c r="J18" s="178">
        <v>0</v>
      </c>
      <c r="K18" s="140">
        <v>0</v>
      </c>
      <c r="L18" s="177">
        <v>0</v>
      </c>
      <c r="M18" s="221">
        <f t="shared" si="4"/>
        <v>0</v>
      </c>
      <c r="N18" s="140">
        <v>0</v>
      </c>
      <c r="O18" s="248">
        <v>0</v>
      </c>
      <c r="P18" s="221">
        <f t="shared" si="5"/>
        <v>0</v>
      </c>
      <c r="Q18" s="252">
        <f t="shared" si="6"/>
        <v>0</v>
      </c>
      <c r="R18" s="308">
        <v>0</v>
      </c>
      <c r="S18" s="323">
        <v>0</v>
      </c>
      <c r="T18" s="308">
        <v>0</v>
      </c>
      <c r="U18" s="178">
        <v>0</v>
      </c>
      <c r="V18" s="308"/>
      <c r="W18" s="345">
        <v>0</v>
      </c>
      <c r="X18" s="344">
        <f t="shared" si="7"/>
        <v>0</v>
      </c>
      <c r="Y18" s="263">
        <f t="shared" si="8"/>
        <v>0</v>
      </c>
      <c r="Z18" s="395">
        <v>0</v>
      </c>
      <c r="AA18" s="177">
        <v>0</v>
      </c>
      <c r="AB18" s="308">
        <v>0</v>
      </c>
      <c r="AC18" s="177">
        <v>0</v>
      </c>
      <c r="AD18" s="308">
        <v>0</v>
      </c>
      <c r="AE18" s="177">
        <v>0</v>
      </c>
      <c r="AF18" s="263">
        <f t="shared" si="12"/>
        <v>0</v>
      </c>
    </row>
    <row r="19" spans="1:32" ht="15.75" customHeight="1" thickBot="1" x14ac:dyDescent="0.3">
      <c r="A19" s="634"/>
      <c r="B19" s="615"/>
      <c r="C19" s="44"/>
      <c r="D19" s="45" t="s">
        <v>9</v>
      </c>
      <c r="E19" s="122">
        <v>0</v>
      </c>
      <c r="F19" s="130">
        <v>0</v>
      </c>
      <c r="G19" s="142">
        <v>0</v>
      </c>
      <c r="H19" s="153">
        <f t="shared" si="3"/>
        <v>0</v>
      </c>
      <c r="I19" s="142">
        <v>0</v>
      </c>
      <c r="J19" s="178">
        <v>0</v>
      </c>
      <c r="K19" s="142">
        <v>0</v>
      </c>
      <c r="L19" s="177">
        <v>0</v>
      </c>
      <c r="M19" s="221">
        <f t="shared" si="4"/>
        <v>0</v>
      </c>
      <c r="N19" s="142">
        <v>0</v>
      </c>
      <c r="O19" s="248">
        <v>0</v>
      </c>
      <c r="P19" s="221">
        <f t="shared" si="5"/>
        <v>0</v>
      </c>
      <c r="Q19" s="252">
        <f t="shared" si="6"/>
        <v>0</v>
      </c>
      <c r="R19" s="309">
        <v>0</v>
      </c>
      <c r="S19" s="323">
        <v>0</v>
      </c>
      <c r="T19" s="309">
        <v>0</v>
      </c>
      <c r="U19" s="178">
        <v>0</v>
      </c>
      <c r="V19" s="309"/>
      <c r="W19" s="345">
        <v>0</v>
      </c>
      <c r="X19" s="344">
        <f t="shared" si="7"/>
        <v>0</v>
      </c>
      <c r="Y19" s="263">
        <f t="shared" si="8"/>
        <v>0</v>
      </c>
      <c r="Z19" s="396">
        <v>0</v>
      </c>
      <c r="AA19" s="177">
        <v>0</v>
      </c>
      <c r="AB19" s="309">
        <v>0</v>
      </c>
      <c r="AC19" s="177">
        <v>0</v>
      </c>
      <c r="AD19" s="309">
        <v>0</v>
      </c>
      <c r="AE19" s="177">
        <v>0</v>
      </c>
      <c r="AF19" s="263">
        <f t="shared" si="12"/>
        <v>0</v>
      </c>
    </row>
    <row r="20" spans="1:32" ht="15" customHeight="1" x14ac:dyDescent="0.25">
      <c r="A20" s="634"/>
      <c r="B20" s="613" t="s">
        <v>375</v>
      </c>
      <c r="C20" s="46"/>
      <c r="D20" s="47" t="s">
        <v>7</v>
      </c>
      <c r="E20" s="123">
        <v>0</v>
      </c>
      <c r="F20" s="131">
        <v>0</v>
      </c>
      <c r="G20" s="143">
        <v>0</v>
      </c>
      <c r="H20" s="153">
        <f t="shared" si="3"/>
        <v>0</v>
      </c>
      <c r="I20" s="143">
        <v>0</v>
      </c>
      <c r="J20" s="178">
        <v>0</v>
      </c>
      <c r="K20" s="143">
        <v>0</v>
      </c>
      <c r="L20" s="177">
        <v>0</v>
      </c>
      <c r="M20" s="221">
        <f t="shared" si="4"/>
        <v>0</v>
      </c>
      <c r="N20" s="143">
        <v>0</v>
      </c>
      <c r="O20" s="248">
        <v>0</v>
      </c>
      <c r="P20" s="221">
        <f t="shared" si="5"/>
        <v>0</v>
      </c>
      <c r="Q20" s="252">
        <f t="shared" si="6"/>
        <v>0</v>
      </c>
      <c r="R20" s="307">
        <v>0</v>
      </c>
      <c r="S20" s="323">
        <v>0</v>
      </c>
      <c r="T20" s="307">
        <v>0</v>
      </c>
      <c r="U20" s="178">
        <v>0</v>
      </c>
      <c r="V20" s="307">
        <v>0</v>
      </c>
      <c r="W20" s="345">
        <v>0</v>
      </c>
      <c r="X20" s="344">
        <f t="shared" si="7"/>
        <v>0</v>
      </c>
      <c r="Y20" s="263">
        <f t="shared" si="8"/>
        <v>0</v>
      </c>
      <c r="Z20" s="397">
        <v>0</v>
      </c>
      <c r="AA20" s="177">
        <v>0</v>
      </c>
      <c r="AB20" s="307">
        <v>0</v>
      </c>
      <c r="AC20" s="177">
        <v>0</v>
      </c>
      <c r="AD20" s="307">
        <v>0</v>
      </c>
      <c r="AE20" s="177">
        <v>0</v>
      </c>
      <c r="AF20" s="263">
        <f t="shared" si="12"/>
        <v>0</v>
      </c>
    </row>
    <row r="21" spans="1:32" ht="15" customHeight="1" x14ac:dyDescent="0.25">
      <c r="A21" s="634"/>
      <c r="B21" s="614"/>
      <c r="C21" s="42"/>
      <c r="D21" s="43" t="s">
        <v>371</v>
      </c>
      <c r="E21" s="119">
        <v>0</v>
      </c>
      <c r="F21" s="115">
        <v>0</v>
      </c>
      <c r="G21" s="140">
        <v>0</v>
      </c>
      <c r="H21" s="153">
        <f t="shared" si="3"/>
        <v>0</v>
      </c>
      <c r="I21" s="140">
        <v>0</v>
      </c>
      <c r="J21" s="178">
        <v>0</v>
      </c>
      <c r="K21" s="140">
        <v>0</v>
      </c>
      <c r="L21" s="177">
        <v>0</v>
      </c>
      <c r="M21" s="221">
        <f t="shared" si="4"/>
        <v>0</v>
      </c>
      <c r="N21" s="140">
        <v>0</v>
      </c>
      <c r="O21" s="248">
        <v>0</v>
      </c>
      <c r="P21" s="221">
        <f t="shared" si="5"/>
        <v>0</v>
      </c>
      <c r="Q21" s="252">
        <f t="shared" si="6"/>
        <v>0</v>
      </c>
      <c r="R21" s="308">
        <v>0</v>
      </c>
      <c r="S21" s="323">
        <v>0</v>
      </c>
      <c r="T21" s="308">
        <v>0</v>
      </c>
      <c r="U21" s="178">
        <v>0</v>
      </c>
      <c r="V21" s="308"/>
      <c r="W21" s="345">
        <v>0</v>
      </c>
      <c r="X21" s="344">
        <f t="shared" si="7"/>
        <v>0</v>
      </c>
      <c r="Y21" s="263">
        <f t="shared" si="8"/>
        <v>0</v>
      </c>
      <c r="Z21" s="395">
        <v>0</v>
      </c>
      <c r="AA21" s="177">
        <v>0</v>
      </c>
      <c r="AB21" s="308">
        <v>0</v>
      </c>
      <c r="AC21" s="177">
        <v>0</v>
      </c>
      <c r="AD21" s="308">
        <v>0</v>
      </c>
      <c r="AE21" s="177">
        <v>0</v>
      </c>
      <c r="AF21" s="263">
        <f t="shared" si="12"/>
        <v>0</v>
      </c>
    </row>
    <row r="22" spans="1:32" ht="15.75" customHeight="1" thickBot="1" x14ac:dyDescent="0.3">
      <c r="A22" s="634"/>
      <c r="B22" s="615"/>
      <c r="C22" s="44"/>
      <c r="D22" s="45" t="s">
        <v>9</v>
      </c>
      <c r="E22" s="121">
        <v>0</v>
      </c>
      <c r="F22" s="129">
        <v>0</v>
      </c>
      <c r="G22" s="141">
        <v>0</v>
      </c>
      <c r="H22" s="153">
        <f t="shared" si="3"/>
        <v>0</v>
      </c>
      <c r="I22" s="141">
        <v>0</v>
      </c>
      <c r="J22" s="178">
        <v>0</v>
      </c>
      <c r="K22" s="141">
        <v>0</v>
      </c>
      <c r="L22" s="177">
        <v>0</v>
      </c>
      <c r="M22" s="221">
        <f t="shared" si="4"/>
        <v>0</v>
      </c>
      <c r="N22" s="141">
        <v>0</v>
      </c>
      <c r="O22" s="248">
        <v>0</v>
      </c>
      <c r="P22" s="221">
        <f t="shared" si="5"/>
        <v>0</v>
      </c>
      <c r="Q22" s="252">
        <f t="shared" si="6"/>
        <v>0</v>
      </c>
      <c r="R22" s="309">
        <v>0</v>
      </c>
      <c r="S22" s="323">
        <v>0</v>
      </c>
      <c r="T22" s="309">
        <v>0</v>
      </c>
      <c r="U22" s="178">
        <v>0</v>
      </c>
      <c r="V22" s="309"/>
      <c r="W22" s="345">
        <v>0</v>
      </c>
      <c r="X22" s="344">
        <f t="shared" si="7"/>
        <v>0</v>
      </c>
      <c r="Y22" s="263">
        <f t="shared" si="8"/>
        <v>0</v>
      </c>
      <c r="Z22" s="396">
        <v>0</v>
      </c>
      <c r="AA22" s="177">
        <v>0</v>
      </c>
      <c r="AB22" s="309">
        <v>0</v>
      </c>
      <c r="AC22" s="177">
        <v>0</v>
      </c>
      <c r="AD22" s="309">
        <v>0</v>
      </c>
      <c r="AE22" s="177">
        <v>0</v>
      </c>
      <c r="AF22" s="263">
        <f t="shared" si="12"/>
        <v>0</v>
      </c>
    </row>
    <row r="23" spans="1:32" ht="15" customHeight="1" x14ac:dyDescent="0.25">
      <c r="A23" s="634"/>
      <c r="B23" s="613" t="s">
        <v>376</v>
      </c>
      <c r="C23" s="46"/>
      <c r="D23" s="47" t="s">
        <v>7</v>
      </c>
      <c r="E23" s="119">
        <v>1</v>
      </c>
      <c r="F23" s="115">
        <v>5</v>
      </c>
      <c r="G23" s="140">
        <v>6</v>
      </c>
      <c r="H23" s="153">
        <f t="shared" si="3"/>
        <v>12</v>
      </c>
      <c r="I23" s="140">
        <v>2</v>
      </c>
      <c r="J23" s="178">
        <v>0</v>
      </c>
      <c r="K23" s="140">
        <v>5</v>
      </c>
      <c r="L23" s="177">
        <v>0</v>
      </c>
      <c r="M23" s="221">
        <f t="shared" si="4"/>
        <v>19</v>
      </c>
      <c r="N23" s="140">
        <v>6</v>
      </c>
      <c r="O23" s="248">
        <v>0</v>
      </c>
      <c r="P23" s="221">
        <f t="shared" si="5"/>
        <v>13</v>
      </c>
      <c r="Q23" s="252">
        <f t="shared" si="6"/>
        <v>25</v>
      </c>
      <c r="R23" s="307">
        <v>4</v>
      </c>
      <c r="S23" s="323">
        <v>0</v>
      </c>
      <c r="T23" s="307">
        <v>0</v>
      </c>
      <c r="U23" s="178">
        <v>2</v>
      </c>
      <c r="V23" s="307">
        <v>5</v>
      </c>
      <c r="W23" s="345">
        <v>0</v>
      </c>
      <c r="X23" s="344">
        <f t="shared" si="7"/>
        <v>11</v>
      </c>
      <c r="Y23" s="263">
        <f t="shared" si="8"/>
        <v>36</v>
      </c>
      <c r="Z23" s="397">
        <v>3</v>
      </c>
      <c r="AA23" s="177">
        <v>0</v>
      </c>
      <c r="AB23" s="307">
        <v>3</v>
      </c>
      <c r="AC23" s="177">
        <v>1</v>
      </c>
      <c r="AD23" s="307">
        <v>1</v>
      </c>
      <c r="AE23" s="177">
        <v>0</v>
      </c>
      <c r="AF23" s="263">
        <f t="shared" si="12"/>
        <v>44</v>
      </c>
    </row>
    <row r="24" spans="1:32" ht="15" customHeight="1" x14ac:dyDescent="0.25">
      <c r="A24" s="634"/>
      <c r="B24" s="614"/>
      <c r="C24" s="42"/>
      <c r="D24" s="43" t="s">
        <v>371</v>
      </c>
      <c r="E24" s="119">
        <v>0</v>
      </c>
      <c r="F24" s="115">
        <v>2</v>
      </c>
      <c r="G24" s="140">
        <v>2</v>
      </c>
      <c r="H24" s="153">
        <f t="shared" si="3"/>
        <v>4</v>
      </c>
      <c r="I24" s="140">
        <v>2</v>
      </c>
      <c r="J24" s="178">
        <v>0</v>
      </c>
      <c r="K24" s="140">
        <v>0</v>
      </c>
      <c r="L24" s="177">
        <v>1</v>
      </c>
      <c r="M24" s="221">
        <f t="shared" si="4"/>
        <v>6</v>
      </c>
      <c r="N24" s="140">
        <v>1</v>
      </c>
      <c r="O24" s="248">
        <v>0</v>
      </c>
      <c r="P24" s="221">
        <f t="shared" si="5"/>
        <v>4</v>
      </c>
      <c r="Q24" s="252">
        <f t="shared" si="6"/>
        <v>8</v>
      </c>
      <c r="R24" s="308">
        <v>0</v>
      </c>
      <c r="S24" s="323">
        <v>0</v>
      </c>
      <c r="T24" s="308">
        <v>0</v>
      </c>
      <c r="U24" s="178">
        <v>0</v>
      </c>
      <c r="V24" s="308">
        <v>0</v>
      </c>
      <c r="W24" s="345">
        <v>0</v>
      </c>
      <c r="X24" s="344">
        <f t="shared" si="7"/>
        <v>0</v>
      </c>
      <c r="Y24" s="263">
        <f t="shared" si="8"/>
        <v>8</v>
      </c>
      <c r="Z24" s="395">
        <v>0</v>
      </c>
      <c r="AA24" s="177">
        <v>0</v>
      </c>
      <c r="AB24" s="308">
        <v>0</v>
      </c>
      <c r="AC24" s="177">
        <v>0</v>
      </c>
      <c r="AD24" s="308">
        <v>1</v>
      </c>
      <c r="AE24" s="177">
        <v>0</v>
      </c>
      <c r="AF24" s="263">
        <f t="shared" si="12"/>
        <v>9</v>
      </c>
    </row>
    <row r="25" spans="1:32" ht="15.75" customHeight="1" thickBot="1" x14ac:dyDescent="0.3">
      <c r="A25" s="634"/>
      <c r="B25" s="615"/>
      <c r="C25" s="44"/>
      <c r="D25" s="45" t="s">
        <v>9</v>
      </c>
      <c r="E25" s="122">
        <v>1</v>
      </c>
      <c r="F25" s="130">
        <v>1</v>
      </c>
      <c r="G25" s="142">
        <v>5</v>
      </c>
      <c r="H25" s="153">
        <f t="shared" si="3"/>
        <v>7</v>
      </c>
      <c r="I25" s="142">
        <v>2</v>
      </c>
      <c r="J25" s="178">
        <v>0</v>
      </c>
      <c r="K25" s="142">
        <v>1</v>
      </c>
      <c r="L25" s="177">
        <v>0</v>
      </c>
      <c r="M25" s="221">
        <f t="shared" si="4"/>
        <v>10</v>
      </c>
      <c r="N25" s="142">
        <v>1</v>
      </c>
      <c r="O25" s="248">
        <v>0</v>
      </c>
      <c r="P25" s="221">
        <f t="shared" si="5"/>
        <v>4</v>
      </c>
      <c r="Q25" s="252">
        <f t="shared" si="6"/>
        <v>11</v>
      </c>
      <c r="R25" s="309">
        <v>4</v>
      </c>
      <c r="S25" s="323">
        <v>0</v>
      </c>
      <c r="T25" s="309">
        <v>2</v>
      </c>
      <c r="U25" s="178">
        <v>0</v>
      </c>
      <c r="V25" s="309">
        <v>3</v>
      </c>
      <c r="W25" s="345">
        <v>0</v>
      </c>
      <c r="X25" s="344">
        <f t="shared" si="7"/>
        <v>9</v>
      </c>
      <c r="Y25" s="263">
        <f t="shared" si="8"/>
        <v>20</v>
      </c>
      <c r="Z25" s="396">
        <v>1</v>
      </c>
      <c r="AA25" s="177">
        <v>0</v>
      </c>
      <c r="AB25" s="309">
        <v>3</v>
      </c>
      <c r="AC25" s="177">
        <v>0</v>
      </c>
      <c r="AD25" s="309">
        <v>2</v>
      </c>
      <c r="AE25" s="177">
        <v>0</v>
      </c>
      <c r="AF25" s="263">
        <f t="shared" si="12"/>
        <v>26</v>
      </c>
    </row>
    <row r="26" spans="1:32" ht="15" customHeight="1" x14ac:dyDescent="0.25">
      <c r="A26" s="634"/>
      <c r="B26" s="613" t="s">
        <v>377</v>
      </c>
      <c r="C26" s="46"/>
      <c r="D26" s="47" t="s">
        <v>7</v>
      </c>
      <c r="E26" s="123">
        <v>0</v>
      </c>
      <c r="F26" s="131">
        <v>1</v>
      </c>
      <c r="G26" s="143">
        <v>1</v>
      </c>
      <c r="H26" s="153">
        <f t="shared" si="3"/>
        <v>2</v>
      </c>
      <c r="I26" s="143">
        <v>0</v>
      </c>
      <c r="J26" s="178">
        <v>0</v>
      </c>
      <c r="K26" s="143">
        <v>0</v>
      </c>
      <c r="L26" s="177">
        <v>0</v>
      </c>
      <c r="M26" s="221">
        <f t="shared" si="4"/>
        <v>2</v>
      </c>
      <c r="N26" s="143">
        <v>3</v>
      </c>
      <c r="O26" s="248">
        <v>0</v>
      </c>
      <c r="P26" s="221">
        <f t="shared" si="5"/>
        <v>3</v>
      </c>
      <c r="Q26" s="252">
        <f t="shared" si="6"/>
        <v>5</v>
      </c>
      <c r="R26" s="307">
        <v>0</v>
      </c>
      <c r="S26" s="323">
        <v>0</v>
      </c>
      <c r="T26" s="307">
        <v>1</v>
      </c>
      <c r="U26" s="178">
        <v>0</v>
      </c>
      <c r="V26" s="307">
        <v>1</v>
      </c>
      <c r="W26" s="345">
        <v>0</v>
      </c>
      <c r="X26" s="344">
        <f t="shared" si="7"/>
        <v>2</v>
      </c>
      <c r="Y26" s="263">
        <f t="shared" si="8"/>
        <v>7</v>
      </c>
      <c r="Z26" s="397">
        <v>0</v>
      </c>
      <c r="AA26" s="177">
        <v>0</v>
      </c>
      <c r="AB26" s="307">
        <v>1</v>
      </c>
      <c r="AC26" s="177">
        <v>0</v>
      </c>
      <c r="AD26" s="307">
        <v>1</v>
      </c>
      <c r="AE26" s="177">
        <v>0</v>
      </c>
      <c r="AF26" s="263">
        <f t="shared" si="12"/>
        <v>9</v>
      </c>
    </row>
    <row r="27" spans="1:32" ht="15" customHeight="1" x14ac:dyDescent="0.25">
      <c r="A27" s="634"/>
      <c r="B27" s="614"/>
      <c r="C27" s="42"/>
      <c r="D27" s="43" t="s">
        <v>371</v>
      </c>
      <c r="E27" s="119">
        <v>1</v>
      </c>
      <c r="F27" s="115">
        <v>1</v>
      </c>
      <c r="G27" s="140">
        <v>0</v>
      </c>
      <c r="H27" s="153">
        <f t="shared" si="3"/>
        <v>2</v>
      </c>
      <c r="I27" s="140">
        <v>3</v>
      </c>
      <c r="J27" s="178">
        <v>1</v>
      </c>
      <c r="K27" s="140">
        <v>0</v>
      </c>
      <c r="L27" s="177">
        <v>0</v>
      </c>
      <c r="M27" s="221">
        <f t="shared" si="4"/>
        <v>5</v>
      </c>
      <c r="N27" s="140">
        <v>0</v>
      </c>
      <c r="O27" s="248">
        <v>0</v>
      </c>
      <c r="P27" s="221">
        <f t="shared" si="5"/>
        <v>4</v>
      </c>
      <c r="Q27" s="252">
        <f t="shared" si="6"/>
        <v>6</v>
      </c>
      <c r="R27" s="308">
        <v>0</v>
      </c>
      <c r="S27" s="323">
        <v>0</v>
      </c>
      <c r="T27" s="308">
        <v>1</v>
      </c>
      <c r="U27" s="178">
        <v>0</v>
      </c>
      <c r="V27" s="308">
        <v>1</v>
      </c>
      <c r="W27" s="345">
        <v>0</v>
      </c>
      <c r="X27" s="344">
        <f t="shared" si="7"/>
        <v>2</v>
      </c>
      <c r="Y27" s="263">
        <f t="shared" si="8"/>
        <v>8</v>
      </c>
      <c r="Z27" s="395">
        <v>1</v>
      </c>
      <c r="AA27" s="177">
        <v>0</v>
      </c>
      <c r="AB27" s="308">
        <v>0</v>
      </c>
      <c r="AC27" s="177">
        <v>0</v>
      </c>
      <c r="AD27" s="308">
        <v>0</v>
      </c>
      <c r="AE27" s="177">
        <v>0</v>
      </c>
      <c r="AF27" s="263">
        <f t="shared" si="12"/>
        <v>9</v>
      </c>
    </row>
    <row r="28" spans="1:32" ht="15.75" customHeight="1" thickBot="1" x14ac:dyDescent="0.3">
      <c r="A28" s="634"/>
      <c r="B28" s="615"/>
      <c r="C28" s="44"/>
      <c r="D28" s="45" t="s">
        <v>9</v>
      </c>
      <c r="E28" s="121">
        <v>0</v>
      </c>
      <c r="F28" s="129">
        <v>0</v>
      </c>
      <c r="G28" s="141">
        <v>1</v>
      </c>
      <c r="H28" s="153">
        <f t="shared" si="3"/>
        <v>1</v>
      </c>
      <c r="I28" s="141">
        <v>1</v>
      </c>
      <c r="J28" s="178">
        <v>0</v>
      </c>
      <c r="K28" s="141">
        <v>0</v>
      </c>
      <c r="L28" s="177">
        <v>0</v>
      </c>
      <c r="M28" s="221">
        <f t="shared" si="4"/>
        <v>2</v>
      </c>
      <c r="N28" s="141">
        <v>0</v>
      </c>
      <c r="O28" s="248">
        <v>0</v>
      </c>
      <c r="P28" s="221">
        <f t="shared" si="5"/>
        <v>1</v>
      </c>
      <c r="Q28" s="252">
        <f t="shared" si="6"/>
        <v>2</v>
      </c>
      <c r="R28" s="309">
        <v>5</v>
      </c>
      <c r="S28" s="323">
        <v>0</v>
      </c>
      <c r="T28" s="309">
        <v>1</v>
      </c>
      <c r="U28" s="178">
        <v>0</v>
      </c>
      <c r="V28" s="309">
        <v>1</v>
      </c>
      <c r="W28" s="345">
        <v>0</v>
      </c>
      <c r="X28" s="344">
        <f t="shared" si="7"/>
        <v>7</v>
      </c>
      <c r="Y28" s="263">
        <f t="shared" si="8"/>
        <v>9</v>
      </c>
      <c r="Z28" s="396">
        <v>1</v>
      </c>
      <c r="AA28" s="177">
        <v>0</v>
      </c>
      <c r="AB28" s="309">
        <v>0</v>
      </c>
      <c r="AC28" s="177">
        <v>0</v>
      </c>
      <c r="AD28" s="309">
        <v>2</v>
      </c>
      <c r="AE28" s="177">
        <v>0</v>
      </c>
      <c r="AF28" s="263">
        <f t="shared" si="12"/>
        <v>12</v>
      </c>
    </row>
    <row r="29" spans="1:32" ht="15" customHeight="1" x14ac:dyDescent="0.25">
      <c r="A29" s="634"/>
      <c r="B29" s="613" t="s">
        <v>378</v>
      </c>
      <c r="C29" s="46"/>
      <c r="D29" s="47" t="s">
        <v>7</v>
      </c>
      <c r="E29" s="119">
        <v>0</v>
      </c>
      <c r="F29" s="115">
        <v>0</v>
      </c>
      <c r="G29" s="140">
        <v>0</v>
      </c>
      <c r="H29" s="153">
        <f t="shared" si="3"/>
        <v>0</v>
      </c>
      <c r="I29" s="140">
        <v>0</v>
      </c>
      <c r="J29" s="178">
        <v>0</v>
      </c>
      <c r="K29" s="140">
        <v>0</v>
      </c>
      <c r="L29" s="177">
        <v>0</v>
      </c>
      <c r="M29" s="221">
        <f t="shared" si="4"/>
        <v>0</v>
      </c>
      <c r="N29" s="140">
        <v>0</v>
      </c>
      <c r="O29" s="248">
        <v>0</v>
      </c>
      <c r="P29" s="221">
        <f t="shared" si="5"/>
        <v>0</v>
      </c>
      <c r="Q29" s="252">
        <f t="shared" si="6"/>
        <v>0</v>
      </c>
      <c r="R29" s="307">
        <v>0</v>
      </c>
      <c r="S29" s="323">
        <v>0</v>
      </c>
      <c r="T29" s="307">
        <v>0</v>
      </c>
      <c r="U29" s="178">
        <v>0</v>
      </c>
      <c r="V29" s="307">
        <v>0</v>
      </c>
      <c r="W29" s="345">
        <v>0</v>
      </c>
      <c r="X29" s="344">
        <f t="shared" si="7"/>
        <v>0</v>
      </c>
      <c r="Y29" s="263">
        <f t="shared" si="8"/>
        <v>0</v>
      </c>
      <c r="Z29" s="397">
        <v>0</v>
      </c>
      <c r="AA29" s="177">
        <v>0</v>
      </c>
      <c r="AB29" s="307">
        <v>0</v>
      </c>
      <c r="AC29" s="177">
        <v>0</v>
      </c>
      <c r="AD29" s="307">
        <v>0</v>
      </c>
      <c r="AE29" s="177">
        <v>0</v>
      </c>
      <c r="AF29" s="263">
        <f t="shared" si="12"/>
        <v>0</v>
      </c>
    </row>
    <row r="30" spans="1:32" ht="15" customHeight="1" x14ac:dyDescent="0.25">
      <c r="A30" s="634"/>
      <c r="B30" s="614"/>
      <c r="C30" s="42"/>
      <c r="D30" s="43" t="s">
        <v>371</v>
      </c>
      <c r="E30" s="119">
        <v>0</v>
      </c>
      <c r="F30" s="115">
        <v>0</v>
      </c>
      <c r="G30" s="140">
        <v>0</v>
      </c>
      <c r="H30" s="153">
        <f t="shared" si="3"/>
        <v>0</v>
      </c>
      <c r="I30" s="140">
        <v>0</v>
      </c>
      <c r="J30" s="178">
        <v>0</v>
      </c>
      <c r="K30" s="140">
        <v>0</v>
      </c>
      <c r="L30" s="177">
        <v>0</v>
      </c>
      <c r="M30" s="221">
        <f t="shared" si="4"/>
        <v>0</v>
      </c>
      <c r="N30" s="140">
        <v>0</v>
      </c>
      <c r="O30" s="248">
        <v>0</v>
      </c>
      <c r="P30" s="221">
        <f t="shared" si="5"/>
        <v>0</v>
      </c>
      <c r="Q30" s="252">
        <f t="shared" si="6"/>
        <v>0</v>
      </c>
      <c r="R30" s="308">
        <v>0</v>
      </c>
      <c r="S30" s="323">
        <v>0</v>
      </c>
      <c r="T30" s="308">
        <v>0</v>
      </c>
      <c r="U30" s="178">
        <v>0</v>
      </c>
      <c r="V30" s="308"/>
      <c r="W30" s="345">
        <v>0</v>
      </c>
      <c r="X30" s="344">
        <f t="shared" si="7"/>
        <v>0</v>
      </c>
      <c r="Y30" s="263">
        <f t="shared" si="8"/>
        <v>0</v>
      </c>
      <c r="Z30" s="395">
        <v>0</v>
      </c>
      <c r="AA30" s="177">
        <v>0</v>
      </c>
      <c r="AB30" s="308">
        <v>0</v>
      </c>
      <c r="AC30" s="177">
        <v>0</v>
      </c>
      <c r="AD30" s="308">
        <v>0</v>
      </c>
      <c r="AE30" s="177">
        <v>0</v>
      </c>
      <c r="AF30" s="263">
        <f t="shared" si="12"/>
        <v>0</v>
      </c>
    </row>
    <row r="31" spans="1:32" ht="15.75" customHeight="1" thickBot="1" x14ac:dyDescent="0.3">
      <c r="A31" s="634"/>
      <c r="B31" s="615"/>
      <c r="C31" s="44"/>
      <c r="D31" s="45" t="s">
        <v>9</v>
      </c>
      <c r="E31" s="122">
        <v>0</v>
      </c>
      <c r="F31" s="130">
        <v>0</v>
      </c>
      <c r="G31" s="142">
        <v>0</v>
      </c>
      <c r="H31" s="153">
        <f t="shared" si="3"/>
        <v>0</v>
      </c>
      <c r="I31" s="142">
        <v>0</v>
      </c>
      <c r="J31" s="178">
        <v>0</v>
      </c>
      <c r="K31" s="142">
        <v>0</v>
      </c>
      <c r="L31" s="177">
        <v>0</v>
      </c>
      <c r="M31" s="221">
        <f t="shared" si="4"/>
        <v>0</v>
      </c>
      <c r="N31" s="142">
        <v>0</v>
      </c>
      <c r="O31" s="248">
        <v>0</v>
      </c>
      <c r="P31" s="221">
        <f t="shared" si="5"/>
        <v>0</v>
      </c>
      <c r="Q31" s="252">
        <f t="shared" si="6"/>
        <v>0</v>
      </c>
      <c r="R31" s="309">
        <v>0</v>
      </c>
      <c r="S31" s="323">
        <v>0</v>
      </c>
      <c r="T31" s="309">
        <v>0</v>
      </c>
      <c r="U31" s="178">
        <v>0</v>
      </c>
      <c r="V31" s="309"/>
      <c r="W31" s="345">
        <v>0</v>
      </c>
      <c r="X31" s="344">
        <f t="shared" si="7"/>
        <v>0</v>
      </c>
      <c r="Y31" s="263">
        <f t="shared" si="8"/>
        <v>0</v>
      </c>
      <c r="Z31" s="396">
        <v>0</v>
      </c>
      <c r="AA31" s="177">
        <v>0</v>
      </c>
      <c r="AB31" s="309">
        <v>0</v>
      </c>
      <c r="AC31" s="177">
        <v>0</v>
      </c>
      <c r="AD31" s="309">
        <v>0</v>
      </c>
      <c r="AE31" s="177">
        <v>0</v>
      </c>
      <c r="AF31" s="263">
        <f t="shared" si="12"/>
        <v>0</v>
      </c>
    </row>
    <row r="32" spans="1:32" ht="15" customHeight="1" x14ac:dyDescent="0.25">
      <c r="A32" s="634"/>
      <c r="B32" s="613" t="s">
        <v>379</v>
      </c>
      <c r="C32" s="46"/>
      <c r="D32" s="47" t="s">
        <v>7</v>
      </c>
      <c r="E32" s="123">
        <v>0</v>
      </c>
      <c r="F32" s="131">
        <v>0</v>
      </c>
      <c r="G32" s="143">
        <v>0</v>
      </c>
      <c r="H32" s="153">
        <f t="shared" si="3"/>
        <v>0</v>
      </c>
      <c r="I32" s="143">
        <v>2</v>
      </c>
      <c r="J32" s="178">
        <v>0</v>
      </c>
      <c r="K32" s="143">
        <v>0</v>
      </c>
      <c r="L32" s="177">
        <v>0</v>
      </c>
      <c r="M32" s="221">
        <f t="shared" si="4"/>
        <v>2</v>
      </c>
      <c r="N32" s="143">
        <v>0</v>
      </c>
      <c r="O32" s="248">
        <v>0</v>
      </c>
      <c r="P32" s="221">
        <f t="shared" si="5"/>
        <v>2</v>
      </c>
      <c r="Q32" s="252">
        <f t="shared" si="6"/>
        <v>2</v>
      </c>
      <c r="R32" s="307">
        <v>1</v>
      </c>
      <c r="S32" s="323">
        <v>0</v>
      </c>
      <c r="T32" s="307">
        <v>0</v>
      </c>
      <c r="U32" s="178">
        <v>0</v>
      </c>
      <c r="V32" s="307">
        <v>0</v>
      </c>
      <c r="W32" s="345">
        <v>0</v>
      </c>
      <c r="X32" s="344">
        <f t="shared" si="7"/>
        <v>1</v>
      </c>
      <c r="Y32" s="263">
        <f t="shared" si="8"/>
        <v>3</v>
      </c>
      <c r="Z32" s="397">
        <v>0</v>
      </c>
      <c r="AA32" s="177">
        <v>0</v>
      </c>
      <c r="AB32" s="307">
        <v>0</v>
      </c>
      <c r="AC32" s="177">
        <v>0</v>
      </c>
      <c r="AD32" s="307">
        <v>0</v>
      </c>
      <c r="AE32" s="177">
        <v>0</v>
      </c>
      <c r="AF32" s="263">
        <f t="shared" si="12"/>
        <v>3</v>
      </c>
    </row>
    <row r="33" spans="1:32" ht="15" customHeight="1" x14ac:dyDescent="0.25">
      <c r="A33" s="634"/>
      <c r="B33" s="614"/>
      <c r="C33" s="42"/>
      <c r="D33" s="43" t="s">
        <v>371</v>
      </c>
      <c r="E33" s="119">
        <v>0</v>
      </c>
      <c r="F33" s="115">
        <v>0</v>
      </c>
      <c r="G33" s="140">
        <v>0</v>
      </c>
      <c r="H33" s="153">
        <f t="shared" si="3"/>
        <v>0</v>
      </c>
      <c r="I33" s="140">
        <v>0</v>
      </c>
      <c r="J33" s="178">
        <v>0</v>
      </c>
      <c r="K33" s="140">
        <v>0</v>
      </c>
      <c r="L33" s="177">
        <v>0</v>
      </c>
      <c r="M33" s="221">
        <f t="shared" si="4"/>
        <v>0</v>
      </c>
      <c r="N33" s="140">
        <v>0</v>
      </c>
      <c r="O33" s="248">
        <v>0</v>
      </c>
      <c r="P33" s="221">
        <f t="shared" si="5"/>
        <v>0</v>
      </c>
      <c r="Q33" s="252">
        <f t="shared" si="6"/>
        <v>0</v>
      </c>
      <c r="R33" s="308">
        <v>0</v>
      </c>
      <c r="S33" s="323">
        <v>0</v>
      </c>
      <c r="T33" s="308">
        <v>0</v>
      </c>
      <c r="U33" s="178">
        <v>0</v>
      </c>
      <c r="V33" s="308"/>
      <c r="W33" s="345">
        <v>0</v>
      </c>
      <c r="X33" s="344">
        <f t="shared" si="7"/>
        <v>0</v>
      </c>
      <c r="Y33" s="263">
        <f t="shared" si="8"/>
        <v>0</v>
      </c>
      <c r="Z33" s="395">
        <v>0</v>
      </c>
      <c r="AA33" s="177">
        <v>0</v>
      </c>
      <c r="AB33" s="308">
        <v>0</v>
      </c>
      <c r="AC33" s="177">
        <v>0</v>
      </c>
      <c r="AD33" s="308">
        <v>0</v>
      </c>
      <c r="AE33" s="177">
        <v>0</v>
      </c>
      <c r="AF33" s="263">
        <f t="shared" si="12"/>
        <v>0</v>
      </c>
    </row>
    <row r="34" spans="1:32" ht="15.75" customHeight="1" thickBot="1" x14ac:dyDescent="0.3">
      <c r="A34" s="634"/>
      <c r="B34" s="615"/>
      <c r="C34" s="44"/>
      <c r="D34" s="45" t="s">
        <v>9</v>
      </c>
      <c r="E34" s="121">
        <v>0</v>
      </c>
      <c r="F34" s="129">
        <v>0</v>
      </c>
      <c r="G34" s="141">
        <v>0</v>
      </c>
      <c r="H34" s="153">
        <f t="shared" si="3"/>
        <v>0</v>
      </c>
      <c r="I34" s="141">
        <v>0</v>
      </c>
      <c r="J34" s="178">
        <v>0</v>
      </c>
      <c r="K34" s="141">
        <v>0</v>
      </c>
      <c r="L34" s="177">
        <v>0</v>
      </c>
      <c r="M34" s="221">
        <f t="shared" si="4"/>
        <v>0</v>
      </c>
      <c r="N34" s="141">
        <v>0</v>
      </c>
      <c r="O34" s="248">
        <v>0</v>
      </c>
      <c r="P34" s="221">
        <f t="shared" si="5"/>
        <v>0</v>
      </c>
      <c r="Q34" s="252">
        <f t="shared" si="6"/>
        <v>0</v>
      </c>
      <c r="R34" s="309">
        <v>1</v>
      </c>
      <c r="S34" s="323">
        <v>0</v>
      </c>
      <c r="T34" s="309">
        <v>0</v>
      </c>
      <c r="U34" s="178">
        <v>0</v>
      </c>
      <c r="V34" s="309"/>
      <c r="W34" s="345">
        <v>0</v>
      </c>
      <c r="X34" s="344">
        <f t="shared" si="7"/>
        <v>1</v>
      </c>
      <c r="Y34" s="263">
        <f t="shared" si="8"/>
        <v>1</v>
      </c>
      <c r="Z34" s="396">
        <v>0</v>
      </c>
      <c r="AA34" s="177">
        <v>0</v>
      </c>
      <c r="AB34" s="309">
        <v>0</v>
      </c>
      <c r="AC34" s="177">
        <v>0</v>
      </c>
      <c r="AD34" s="309">
        <v>0</v>
      </c>
      <c r="AE34" s="177">
        <v>0</v>
      </c>
      <c r="AF34" s="263">
        <f t="shared" si="12"/>
        <v>1</v>
      </c>
    </row>
    <row r="35" spans="1:32" ht="15" customHeight="1" x14ac:dyDescent="0.25">
      <c r="A35" s="634"/>
      <c r="B35" s="613" t="s">
        <v>380</v>
      </c>
      <c r="C35" s="46"/>
      <c r="D35" s="47" t="s">
        <v>7</v>
      </c>
      <c r="E35" s="119">
        <v>5</v>
      </c>
      <c r="F35" s="115">
        <v>18</v>
      </c>
      <c r="G35" s="140">
        <v>9</v>
      </c>
      <c r="H35" s="153">
        <f t="shared" si="3"/>
        <v>32</v>
      </c>
      <c r="I35" s="140">
        <v>7</v>
      </c>
      <c r="J35" s="178">
        <v>1</v>
      </c>
      <c r="K35" s="140">
        <v>1</v>
      </c>
      <c r="L35" s="177">
        <v>0</v>
      </c>
      <c r="M35" s="221">
        <f t="shared" si="4"/>
        <v>40</v>
      </c>
      <c r="N35" s="140">
        <v>7</v>
      </c>
      <c r="O35" s="248">
        <v>0</v>
      </c>
      <c r="P35" s="221">
        <f t="shared" si="5"/>
        <v>16</v>
      </c>
      <c r="Q35" s="252">
        <f t="shared" si="6"/>
        <v>48</v>
      </c>
      <c r="R35" s="307">
        <v>6</v>
      </c>
      <c r="S35" s="323">
        <v>0</v>
      </c>
      <c r="T35" s="307">
        <v>4</v>
      </c>
      <c r="U35" s="178">
        <v>1</v>
      </c>
      <c r="V35" s="307">
        <v>1</v>
      </c>
      <c r="W35" s="345">
        <v>0</v>
      </c>
      <c r="X35" s="344">
        <f t="shared" si="7"/>
        <v>12</v>
      </c>
      <c r="Y35" s="263">
        <f t="shared" si="8"/>
        <v>60</v>
      </c>
      <c r="Z35" s="397">
        <v>2</v>
      </c>
      <c r="AA35" s="177">
        <v>0</v>
      </c>
      <c r="AB35" s="307">
        <v>4</v>
      </c>
      <c r="AC35" s="177">
        <v>0</v>
      </c>
      <c r="AD35" s="307">
        <v>6</v>
      </c>
      <c r="AE35" s="177">
        <v>6</v>
      </c>
      <c r="AF35" s="263">
        <f t="shared" si="12"/>
        <v>78</v>
      </c>
    </row>
    <row r="36" spans="1:32" ht="15" customHeight="1" x14ac:dyDescent="0.25">
      <c r="A36" s="634"/>
      <c r="B36" s="614"/>
      <c r="C36" s="42"/>
      <c r="D36" s="43" t="s">
        <v>371</v>
      </c>
      <c r="E36" s="119">
        <v>0</v>
      </c>
      <c r="F36" s="115">
        <v>1</v>
      </c>
      <c r="G36" s="140">
        <v>1</v>
      </c>
      <c r="H36" s="153">
        <f t="shared" si="3"/>
        <v>2</v>
      </c>
      <c r="I36" s="140">
        <v>1</v>
      </c>
      <c r="J36" s="178">
        <v>0</v>
      </c>
      <c r="K36" s="140">
        <v>2</v>
      </c>
      <c r="L36" s="177">
        <v>0</v>
      </c>
      <c r="M36" s="221">
        <f t="shared" si="4"/>
        <v>5</v>
      </c>
      <c r="N36" s="140">
        <v>0</v>
      </c>
      <c r="O36" s="248">
        <v>0</v>
      </c>
      <c r="P36" s="221">
        <f t="shared" si="5"/>
        <v>3</v>
      </c>
      <c r="Q36" s="252">
        <f t="shared" si="6"/>
        <v>5</v>
      </c>
      <c r="R36" s="308">
        <v>0</v>
      </c>
      <c r="S36" s="323">
        <v>0</v>
      </c>
      <c r="T36" s="308">
        <v>0</v>
      </c>
      <c r="U36" s="178">
        <v>0</v>
      </c>
      <c r="V36" s="308">
        <v>0</v>
      </c>
      <c r="W36" s="345">
        <v>0</v>
      </c>
      <c r="X36" s="344">
        <f t="shared" si="7"/>
        <v>0</v>
      </c>
      <c r="Y36" s="263">
        <f t="shared" si="8"/>
        <v>5</v>
      </c>
      <c r="Z36" s="395">
        <v>0</v>
      </c>
      <c r="AA36" s="177">
        <v>0</v>
      </c>
      <c r="AB36" s="308">
        <v>0</v>
      </c>
      <c r="AC36" s="177">
        <v>0</v>
      </c>
      <c r="AD36" s="308">
        <v>0</v>
      </c>
      <c r="AE36" s="177">
        <v>0</v>
      </c>
      <c r="AF36" s="263">
        <f t="shared" si="12"/>
        <v>5</v>
      </c>
    </row>
    <row r="37" spans="1:32" ht="15.75" customHeight="1" thickBot="1" x14ac:dyDescent="0.3">
      <c r="A37" s="634"/>
      <c r="B37" s="615"/>
      <c r="C37" s="48"/>
      <c r="D37" s="49" t="s">
        <v>9</v>
      </c>
      <c r="E37" s="122">
        <v>4</v>
      </c>
      <c r="F37" s="130">
        <v>17</v>
      </c>
      <c r="G37" s="142">
        <v>5</v>
      </c>
      <c r="H37" s="153">
        <f t="shared" si="3"/>
        <v>26</v>
      </c>
      <c r="I37" s="142">
        <v>11</v>
      </c>
      <c r="J37" s="178">
        <v>1</v>
      </c>
      <c r="K37" s="142">
        <v>4</v>
      </c>
      <c r="L37" s="177">
        <v>0</v>
      </c>
      <c r="M37" s="221">
        <f t="shared" si="4"/>
        <v>41</v>
      </c>
      <c r="N37" s="142">
        <v>1</v>
      </c>
      <c r="O37" s="248">
        <v>1</v>
      </c>
      <c r="P37" s="221">
        <f t="shared" si="5"/>
        <v>18</v>
      </c>
      <c r="Q37" s="252">
        <f t="shared" si="6"/>
        <v>44</v>
      </c>
      <c r="R37" s="309">
        <v>9</v>
      </c>
      <c r="S37" s="323">
        <v>0</v>
      </c>
      <c r="T37" s="309">
        <v>6</v>
      </c>
      <c r="U37" s="178">
        <v>1</v>
      </c>
      <c r="V37" s="309">
        <v>1</v>
      </c>
      <c r="W37" s="345">
        <v>0</v>
      </c>
      <c r="X37" s="344">
        <f t="shared" si="7"/>
        <v>17</v>
      </c>
      <c r="Y37" s="263">
        <f t="shared" si="8"/>
        <v>61</v>
      </c>
      <c r="Z37" s="396">
        <v>6</v>
      </c>
      <c r="AA37" s="177">
        <v>0</v>
      </c>
      <c r="AB37" s="309">
        <v>2</v>
      </c>
      <c r="AC37" s="177">
        <v>0</v>
      </c>
      <c r="AD37" s="309">
        <v>6</v>
      </c>
      <c r="AE37" s="177">
        <v>3</v>
      </c>
      <c r="AF37" s="263">
        <f t="shared" si="12"/>
        <v>78</v>
      </c>
    </row>
    <row r="38" spans="1:32" ht="15" customHeight="1" x14ac:dyDescent="0.25">
      <c r="A38" s="634"/>
      <c r="B38" s="613" t="s">
        <v>381</v>
      </c>
      <c r="C38" s="46"/>
      <c r="D38" s="47" t="s">
        <v>7</v>
      </c>
      <c r="E38" s="123">
        <v>0</v>
      </c>
      <c r="F38" s="131">
        <v>0</v>
      </c>
      <c r="G38" s="143">
        <v>0</v>
      </c>
      <c r="H38" s="153">
        <f t="shared" si="3"/>
        <v>0</v>
      </c>
      <c r="I38" s="143">
        <v>0</v>
      </c>
      <c r="J38" s="178">
        <v>0</v>
      </c>
      <c r="K38" s="143">
        <v>0</v>
      </c>
      <c r="L38" s="177">
        <v>0</v>
      </c>
      <c r="M38" s="221">
        <f t="shared" si="4"/>
        <v>0</v>
      </c>
      <c r="N38" s="143">
        <v>0</v>
      </c>
      <c r="O38" s="248">
        <v>0</v>
      </c>
      <c r="P38" s="221">
        <f t="shared" si="5"/>
        <v>0</v>
      </c>
      <c r="Q38" s="252">
        <f t="shared" si="6"/>
        <v>0</v>
      </c>
      <c r="R38" s="307">
        <v>0</v>
      </c>
      <c r="S38" s="323">
        <v>0</v>
      </c>
      <c r="T38" s="307">
        <v>0</v>
      </c>
      <c r="U38" s="178">
        <v>0</v>
      </c>
      <c r="V38" s="307">
        <v>0</v>
      </c>
      <c r="W38" s="345">
        <v>0</v>
      </c>
      <c r="X38" s="344">
        <f t="shared" si="7"/>
        <v>0</v>
      </c>
      <c r="Y38" s="263">
        <f t="shared" si="8"/>
        <v>0</v>
      </c>
      <c r="Z38" s="397">
        <v>0</v>
      </c>
      <c r="AA38" s="177">
        <v>0</v>
      </c>
      <c r="AB38" s="307">
        <v>0</v>
      </c>
      <c r="AC38" s="177">
        <v>0</v>
      </c>
      <c r="AD38" s="307">
        <v>0</v>
      </c>
      <c r="AE38" s="177">
        <v>0</v>
      </c>
      <c r="AF38" s="263">
        <f t="shared" si="12"/>
        <v>0</v>
      </c>
    </row>
    <row r="39" spans="1:32" ht="15" customHeight="1" x14ac:dyDescent="0.25">
      <c r="A39" s="634"/>
      <c r="B39" s="614"/>
      <c r="C39" s="42"/>
      <c r="D39" s="43" t="s">
        <v>371</v>
      </c>
      <c r="E39" s="119">
        <v>0</v>
      </c>
      <c r="F39" s="115">
        <v>0</v>
      </c>
      <c r="G39" s="140">
        <v>0</v>
      </c>
      <c r="H39" s="153">
        <f t="shared" si="3"/>
        <v>0</v>
      </c>
      <c r="I39" s="140">
        <v>0</v>
      </c>
      <c r="J39" s="178">
        <v>0</v>
      </c>
      <c r="K39" s="140">
        <v>0</v>
      </c>
      <c r="L39" s="177">
        <v>0</v>
      </c>
      <c r="M39" s="221">
        <f t="shared" si="4"/>
        <v>0</v>
      </c>
      <c r="N39" s="140">
        <v>0</v>
      </c>
      <c r="O39" s="248">
        <v>0</v>
      </c>
      <c r="P39" s="221">
        <f t="shared" si="5"/>
        <v>0</v>
      </c>
      <c r="Q39" s="252">
        <f t="shared" si="6"/>
        <v>0</v>
      </c>
      <c r="R39" s="308">
        <v>0</v>
      </c>
      <c r="S39" s="323">
        <v>0</v>
      </c>
      <c r="T39" s="308">
        <v>0</v>
      </c>
      <c r="U39" s="178">
        <v>0</v>
      </c>
      <c r="V39" s="308"/>
      <c r="W39" s="345">
        <v>0</v>
      </c>
      <c r="X39" s="344">
        <f t="shared" si="7"/>
        <v>0</v>
      </c>
      <c r="Y39" s="263">
        <f t="shared" si="8"/>
        <v>0</v>
      </c>
      <c r="Z39" s="395">
        <v>0</v>
      </c>
      <c r="AA39" s="177">
        <v>0</v>
      </c>
      <c r="AB39" s="308">
        <v>0</v>
      </c>
      <c r="AC39" s="177">
        <v>0</v>
      </c>
      <c r="AD39" s="308">
        <v>0</v>
      </c>
      <c r="AE39" s="177">
        <v>0</v>
      </c>
      <c r="AF39" s="263">
        <f t="shared" si="12"/>
        <v>0</v>
      </c>
    </row>
    <row r="40" spans="1:32" ht="15.75" customHeight="1" thickBot="1" x14ac:dyDescent="0.3">
      <c r="A40" s="634"/>
      <c r="B40" s="615"/>
      <c r="C40" s="44"/>
      <c r="D40" s="45" t="s">
        <v>9</v>
      </c>
      <c r="E40" s="121">
        <v>0</v>
      </c>
      <c r="F40" s="129">
        <v>0</v>
      </c>
      <c r="G40" s="141">
        <v>0</v>
      </c>
      <c r="H40" s="153">
        <f t="shared" si="3"/>
        <v>0</v>
      </c>
      <c r="I40" s="141">
        <v>0</v>
      </c>
      <c r="J40" s="178">
        <v>0</v>
      </c>
      <c r="K40" s="141">
        <v>0</v>
      </c>
      <c r="L40" s="177">
        <v>0</v>
      </c>
      <c r="M40" s="221">
        <f t="shared" si="4"/>
        <v>0</v>
      </c>
      <c r="N40" s="141">
        <v>0</v>
      </c>
      <c r="O40" s="248">
        <v>0</v>
      </c>
      <c r="P40" s="221">
        <f t="shared" si="5"/>
        <v>0</v>
      </c>
      <c r="Q40" s="252">
        <f t="shared" si="6"/>
        <v>0</v>
      </c>
      <c r="R40" s="309">
        <v>0</v>
      </c>
      <c r="S40" s="323">
        <v>0</v>
      </c>
      <c r="T40" s="309">
        <v>0</v>
      </c>
      <c r="U40" s="178">
        <v>0</v>
      </c>
      <c r="V40" s="309"/>
      <c r="W40" s="345">
        <v>0</v>
      </c>
      <c r="X40" s="344">
        <f t="shared" si="7"/>
        <v>0</v>
      </c>
      <c r="Y40" s="263">
        <f t="shared" si="8"/>
        <v>0</v>
      </c>
      <c r="Z40" s="396">
        <v>0</v>
      </c>
      <c r="AA40" s="177">
        <v>0</v>
      </c>
      <c r="AB40" s="309">
        <v>0</v>
      </c>
      <c r="AC40" s="177">
        <v>0</v>
      </c>
      <c r="AD40" s="309">
        <v>0</v>
      </c>
      <c r="AE40" s="177">
        <v>0</v>
      </c>
      <c r="AF40" s="263">
        <f t="shared" si="12"/>
        <v>0</v>
      </c>
    </row>
    <row r="41" spans="1:32" ht="15" customHeight="1" x14ac:dyDescent="0.25">
      <c r="A41" s="634"/>
      <c r="B41" s="613" t="s">
        <v>382</v>
      </c>
      <c r="C41" s="46"/>
      <c r="D41" s="47" t="s">
        <v>7</v>
      </c>
      <c r="E41" s="119">
        <v>0</v>
      </c>
      <c r="F41" s="115">
        <v>0</v>
      </c>
      <c r="G41" s="140">
        <v>0</v>
      </c>
      <c r="H41" s="153">
        <f t="shared" si="3"/>
        <v>0</v>
      </c>
      <c r="I41" s="140">
        <v>0</v>
      </c>
      <c r="J41" s="178">
        <v>0</v>
      </c>
      <c r="K41" s="140">
        <v>0</v>
      </c>
      <c r="L41" s="177">
        <v>0</v>
      </c>
      <c r="M41" s="221">
        <f t="shared" si="4"/>
        <v>0</v>
      </c>
      <c r="N41" s="140">
        <v>0</v>
      </c>
      <c r="O41" s="248">
        <v>0</v>
      </c>
      <c r="P41" s="221">
        <f t="shared" si="5"/>
        <v>0</v>
      </c>
      <c r="Q41" s="252">
        <f t="shared" si="6"/>
        <v>0</v>
      </c>
      <c r="R41" s="307">
        <v>0</v>
      </c>
      <c r="S41" s="323">
        <v>0</v>
      </c>
      <c r="T41" s="307">
        <v>0</v>
      </c>
      <c r="U41" s="178">
        <v>0</v>
      </c>
      <c r="V41" s="307">
        <v>0</v>
      </c>
      <c r="W41" s="345">
        <v>0</v>
      </c>
      <c r="X41" s="344">
        <f t="shared" si="7"/>
        <v>0</v>
      </c>
      <c r="Y41" s="263">
        <f t="shared" si="8"/>
        <v>0</v>
      </c>
      <c r="Z41" s="397">
        <v>0</v>
      </c>
      <c r="AA41" s="177">
        <v>0</v>
      </c>
      <c r="AB41" s="307">
        <v>0</v>
      </c>
      <c r="AC41" s="177">
        <v>0</v>
      </c>
      <c r="AD41" s="307">
        <v>0</v>
      </c>
      <c r="AE41" s="177">
        <v>0</v>
      </c>
      <c r="AF41" s="263">
        <f t="shared" si="12"/>
        <v>0</v>
      </c>
    </row>
    <row r="42" spans="1:32" ht="15" customHeight="1" x14ac:dyDescent="0.25">
      <c r="A42" s="634"/>
      <c r="B42" s="614"/>
      <c r="C42" s="42"/>
      <c r="D42" s="43" t="s">
        <v>371</v>
      </c>
      <c r="E42" s="119">
        <v>0</v>
      </c>
      <c r="F42" s="115">
        <v>0</v>
      </c>
      <c r="G42" s="140">
        <v>0</v>
      </c>
      <c r="H42" s="153">
        <f t="shared" si="3"/>
        <v>0</v>
      </c>
      <c r="I42" s="140">
        <v>0</v>
      </c>
      <c r="J42" s="178">
        <v>0</v>
      </c>
      <c r="K42" s="140">
        <v>0</v>
      </c>
      <c r="L42" s="177">
        <v>0</v>
      </c>
      <c r="M42" s="221">
        <f t="shared" si="4"/>
        <v>0</v>
      </c>
      <c r="N42" s="140">
        <v>0</v>
      </c>
      <c r="O42" s="248">
        <v>0</v>
      </c>
      <c r="P42" s="221">
        <f t="shared" si="5"/>
        <v>0</v>
      </c>
      <c r="Q42" s="252">
        <f t="shared" si="6"/>
        <v>0</v>
      </c>
      <c r="R42" s="308">
        <v>0</v>
      </c>
      <c r="S42" s="323">
        <v>0</v>
      </c>
      <c r="T42" s="308">
        <v>0</v>
      </c>
      <c r="U42" s="178">
        <v>0</v>
      </c>
      <c r="V42" s="308"/>
      <c r="W42" s="345">
        <v>0</v>
      </c>
      <c r="X42" s="344">
        <f t="shared" si="7"/>
        <v>0</v>
      </c>
      <c r="Y42" s="263">
        <f t="shared" si="8"/>
        <v>0</v>
      </c>
      <c r="Z42" s="395">
        <v>0</v>
      </c>
      <c r="AA42" s="177">
        <v>0</v>
      </c>
      <c r="AB42" s="308">
        <v>0</v>
      </c>
      <c r="AC42" s="177">
        <v>0</v>
      </c>
      <c r="AD42" s="308">
        <v>0</v>
      </c>
      <c r="AE42" s="177">
        <v>0</v>
      </c>
      <c r="AF42" s="263">
        <f t="shared" si="12"/>
        <v>0</v>
      </c>
    </row>
    <row r="43" spans="1:32" ht="15.75" customHeight="1" thickBot="1" x14ac:dyDescent="0.3">
      <c r="A43" s="634"/>
      <c r="B43" s="615"/>
      <c r="C43" s="48"/>
      <c r="D43" s="49" t="s">
        <v>9</v>
      </c>
      <c r="E43" s="122">
        <v>0</v>
      </c>
      <c r="F43" s="130">
        <v>0</v>
      </c>
      <c r="G43" s="142">
        <v>0</v>
      </c>
      <c r="H43" s="153">
        <f t="shared" si="3"/>
        <v>0</v>
      </c>
      <c r="I43" s="142">
        <v>0</v>
      </c>
      <c r="J43" s="178">
        <v>0</v>
      </c>
      <c r="K43" s="142">
        <v>0</v>
      </c>
      <c r="L43" s="177">
        <v>0</v>
      </c>
      <c r="M43" s="221">
        <f t="shared" si="4"/>
        <v>0</v>
      </c>
      <c r="N43" s="142">
        <v>0</v>
      </c>
      <c r="O43" s="248">
        <v>0</v>
      </c>
      <c r="P43" s="221">
        <f t="shared" si="5"/>
        <v>0</v>
      </c>
      <c r="Q43" s="252">
        <f t="shared" si="6"/>
        <v>0</v>
      </c>
      <c r="R43" s="309">
        <v>0</v>
      </c>
      <c r="S43" s="323">
        <v>0</v>
      </c>
      <c r="T43" s="309">
        <v>0</v>
      </c>
      <c r="U43" s="178">
        <v>0</v>
      </c>
      <c r="V43" s="309"/>
      <c r="W43" s="345">
        <v>0</v>
      </c>
      <c r="X43" s="344">
        <f t="shared" si="7"/>
        <v>0</v>
      </c>
      <c r="Y43" s="263">
        <f t="shared" si="8"/>
        <v>0</v>
      </c>
      <c r="Z43" s="396">
        <v>0</v>
      </c>
      <c r="AA43" s="177">
        <v>0</v>
      </c>
      <c r="AB43" s="309">
        <v>0</v>
      </c>
      <c r="AC43" s="177">
        <v>0</v>
      </c>
      <c r="AD43" s="309">
        <v>0</v>
      </c>
      <c r="AE43" s="177">
        <v>0</v>
      </c>
      <c r="AF43" s="263">
        <f t="shared" si="12"/>
        <v>0</v>
      </c>
    </row>
    <row r="44" spans="1:32" ht="15" customHeight="1" x14ac:dyDescent="0.25">
      <c r="A44" s="634"/>
      <c r="B44" s="613" t="s">
        <v>383</v>
      </c>
      <c r="C44" s="46"/>
      <c r="D44" s="47" t="s">
        <v>7</v>
      </c>
      <c r="E44" s="123">
        <v>1</v>
      </c>
      <c r="F44" s="131">
        <v>1</v>
      </c>
      <c r="G44" s="143">
        <v>1</v>
      </c>
      <c r="H44" s="153">
        <f t="shared" si="3"/>
        <v>3</v>
      </c>
      <c r="I44" s="143">
        <v>5</v>
      </c>
      <c r="J44" s="178">
        <v>0</v>
      </c>
      <c r="K44" s="143">
        <v>21</v>
      </c>
      <c r="L44" s="177">
        <v>0</v>
      </c>
      <c r="M44" s="221">
        <f t="shared" si="4"/>
        <v>29</v>
      </c>
      <c r="N44" s="143">
        <v>17</v>
      </c>
      <c r="O44" s="248">
        <v>0</v>
      </c>
      <c r="P44" s="221">
        <f t="shared" si="5"/>
        <v>43</v>
      </c>
      <c r="Q44" s="252">
        <f t="shared" si="6"/>
        <v>46</v>
      </c>
      <c r="R44" s="307">
        <v>12</v>
      </c>
      <c r="S44" s="323">
        <v>0</v>
      </c>
      <c r="T44" s="307">
        <v>16</v>
      </c>
      <c r="U44" s="178">
        <v>0</v>
      </c>
      <c r="V44" s="307">
        <v>5</v>
      </c>
      <c r="W44" s="345">
        <v>0</v>
      </c>
      <c r="X44" s="344">
        <f t="shared" si="7"/>
        <v>33</v>
      </c>
      <c r="Y44" s="263">
        <f t="shared" si="8"/>
        <v>79</v>
      </c>
      <c r="Z44" s="397">
        <v>6</v>
      </c>
      <c r="AA44" s="177">
        <v>0</v>
      </c>
      <c r="AB44" s="307">
        <v>7</v>
      </c>
      <c r="AC44" s="177">
        <v>0</v>
      </c>
      <c r="AD44" s="307">
        <v>13</v>
      </c>
      <c r="AE44" s="177">
        <v>0</v>
      </c>
      <c r="AF44" s="263">
        <f t="shared" si="12"/>
        <v>105</v>
      </c>
    </row>
    <row r="45" spans="1:32" ht="15" customHeight="1" x14ac:dyDescent="0.25">
      <c r="A45" s="634"/>
      <c r="B45" s="614"/>
      <c r="C45" s="42"/>
      <c r="D45" s="43" t="s">
        <v>371</v>
      </c>
      <c r="E45" s="119">
        <v>0</v>
      </c>
      <c r="F45" s="115">
        <v>1</v>
      </c>
      <c r="G45" s="140">
        <v>1</v>
      </c>
      <c r="H45" s="153">
        <f t="shared" si="3"/>
        <v>2</v>
      </c>
      <c r="I45" s="140">
        <v>0</v>
      </c>
      <c r="J45" s="178">
        <v>0</v>
      </c>
      <c r="K45" s="140">
        <v>3</v>
      </c>
      <c r="L45" s="177">
        <v>0</v>
      </c>
      <c r="M45" s="221">
        <f t="shared" si="4"/>
        <v>5</v>
      </c>
      <c r="N45" s="140">
        <v>0</v>
      </c>
      <c r="O45" s="248">
        <v>0</v>
      </c>
      <c r="P45" s="221">
        <f t="shared" si="5"/>
        <v>3</v>
      </c>
      <c r="Q45" s="252">
        <f t="shared" si="6"/>
        <v>5</v>
      </c>
      <c r="R45" s="308">
        <v>1</v>
      </c>
      <c r="S45" s="323">
        <v>0</v>
      </c>
      <c r="T45" s="308">
        <v>0</v>
      </c>
      <c r="U45" s="178">
        <v>0</v>
      </c>
      <c r="V45" s="308">
        <v>0</v>
      </c>
      <c r="W45" s="345">
        <v>0</v>
      </c>
      <c r="X45" s="344">
        <f t="shared" si="7"/>
        <v>1</v>
      </c>
      <c r="Y45" s="263">
        <f t="shared" si="8"/>
        <v>6</v>
      </c>
      <c r="Z45" s="395">
        <v>0</v>
      </c>
      <c r="AA45" s="177">
        <v>0</v>
      </c>
      <c r="AB45" s="308">
        <v>0</v>
      </c>
      <c r="AC45" s="177">
        <v>0</v>
      </c>
      <c r="AD45" s="308">
        <v>1</v>
      </c>
      <c r="AE45" s="177">
        <v>0</v>
      </c>
      <c r="AF45" s="263">
        <f t="shared" si="12"/>
        <v>7</v>
      </c>
    </row>
    <row r="46" spans="1:32" ht="15.75" customHeight="1" thickBot="1" x14ac:dyDescent="0.3">
      <c r="A46" s="634"/>
      <c r="B46" s="615"/>
      <c r="C46" s="44"/>
      <c r="D46" s="45" t="s">
        <v>9</v>
      </c>
      <c r="E46" s="121">
        <v>0</v>
      </c>
      <c r="F46" s="129">
        <v>0</v>
      </c>
      <c r="G46" s="141">
        <v>0</v>
      </c>
      <c r="H46" s="153">
        <f t="shared" si="3"/>
        <v>0</v>
      </c>
      <c r="I46" s="141">
        <v>2</v>
      </c>
      <c r="J46" s="178">
        <v>0</v>
      </c>
      <c r="K46" s="141">
        <v>6</v>
      </c>
      <c r="L46" s="177">
        <v>0</v>
      </c>
      <c r="M46" s="221">
        <f t="shared" si="4"/>
        <v>8</v>
      </c>
      <c r="N46" s="141">
        <v>9</v>
      </c>
      <c r="O46" s="248">
        <v>0</v>
      </c>
      <c r="P46" s="221">
        <f t="shared" si="5"/>
        <v>17</v>
      </c>
      <c r="Q46" s="252">
        <f t="shared" si="6"/>
        <v>17</v>
      </c>
      <c r="R46" s="309">
        <v>16</v>
      </c>
      <c r="S46" s="323">
        <v>0</v>
      </c>
      <c r="T46" s="309">
        <v>10</v>
      </c>
      <c r="U46" s="178">
        <v>0</v>
      </c>
      <c r="V46" s="309">
        <v>9</v>
      </c>
      <c r="W46" s="345">
        <v>0</v>
      </c>
      <c r="X46" s="344">
        <f t="shared" si="7"/>
        <v>35</v>
      </c>
      <c r="Y46" s="263">
        <f t="shared" si="8"/>
        <v>52</v>
      </c>
      <c r="Z46" s="396">
        <v>17</v>
      </c>
      <c r="AA46" s="177">
        <v>0</v>
      </c>
      <c r="AB46" s="309">
        <v>6</v>
      </c>
      <c r="AC46" s="177">
        <v>0</v>
      </c>
      <c r="AD46" s="309">
        <v>3</v>
      </c>
      <c r="AE46" s="177">
        <v>0</v>
      </c>
      <c r="AF46" s="263">
        <f t="shared" si="12"/>
        <v>78</v>
      </c>
    </row>
    <row r="47" spans="1:32" ht="15" customHeight="1" x14ac:dyDescent="0.25">
      <c r="A47" s="634"/>
      <c r="B47" s="613" t="s">
        <v>384</v>
      </c>
      <c r="C47" s="46"/>
      <c r="D47" s="47" t="s">
        <v>7</v>
      </c>
      <c r="E47" s="119">
        <v>0</v>
      </c>
      <c r="F47" s="115">
        <v>0</v>
      </c>
      <c r="G47" s="140">
        <v>0</v>
      </c>
      <c r="H47" s="153">
        <f t="shared" si="3"/>
        <v>0</v>
      </c>
      <c r="I47" s="140">
        <v>0</v>
      </c>
      <c r="J47" s="178">
        <v>0</v>
      </c>
      <c r="K47" s="140">
        <v>1</v>
      </c>
      <c r="L47" s="177">
        <v>0</v>
      </c>
      <c r="M47" s="221">
        <f t="shared" si="4"/>
        <v>1</v>
      </c>
      <c r="N47" s="140">
        <v>0</v>
      </c>
      <c r="O47" s="248">
        <v>0</v>
      </c>
      <c r="P47" s="221">
        <f t="shared" si="5"/>
        <v>1</v>
      </c>
      <c r="Q47" s="252">
        <f t="shared" si="6"/>
        <v>1</v>
      </c>
      <c r="R47" s="307">
        <v>0</v>
      </c>
      <c r="S47" s="323">
        <v>0</v>
      </c>
      <c r="T47" s="307">
        <v>0</v>
      </c>
      <c r="U47" s="178">
        <v>0</v>
      </c>
      <c r="V47" s="307">
        <v>0</v>
      </c>
      <c r="W47" s="345">
        <v>0</v>
      </c>
      <c r="X47" s="344">
        <f t="shared" si="7"/>
        <v>0</v>
      </c>
      <c r="Y47" s="263">
        <f t="shared" si="8"/>
        <v>1</v>
      </c>
      <c r="Z47" s="397">
        <v>0</v>
      </c>
      <c r="AA47" s="177">
        <v>0</v>
      </c>
      <c r="AB47" s="307">
        <v>0</v>
      </c>
      <c r="AC47" s="177">
        <v>0</v>
      </c>
      <c r="AD47" s="307">
        <v>0</v>
      </c>
      <c r="AE47" s="177">
        <v>0</v>
      </c>
      <c r="AF47" s="263">
        <f t="shared" si="12"/>
        <v>1</v>
      </c>
    </row>
    <row r="48" spans="1:32" ht="15" customHeight="1" x14ac:dyDescent="0.25">
      <c r="A48" s="634"/>
      <c r="B48" s="614"/>
      <c r="C48" s="42"/>
      <c r="D48" s="43" t="s">
        <v>371</v>
      </c>
      <c r="E48" s="119">
        <v>0</v>
      </c>
      <c r="F48" s="115">
        <v>0</v>
      </c>
      <c r="G48" s="140">
        <v>0</v>
      </c>
      <c r="H48" s="153">
        <f t="shared" si="3"/>
        <v>0</v>
      </c>
      <c r="I48" s="140">
        <v>0</v>
      </c>
      <c r="J48" s="178">
        <v>0</v>
      </c>
      <c r="K48" s="140">
        <v>0</v>
      </c>
      <c r="L48" s="177">
        <v>0</v>
      </c>
      <c r="M48" s="221">
        <f t="shared" si="4"/>
        <v>0</v>
      </c>
      <c r="N48" s="140">
        <v>0</v>
      </c>
      <c r="O48" s="248">
        <v>0</v>
      </c>
      <c r="P48" s="221">
        <f t="shared" si="5"/>
        <v>0</v>
      </c>
      <c r="Q48" s="252">
        <f t="shared" si="6"/>
        <v>0</v>
      </c>
      <c r="R48" s="308">
        <v>0</v>
      </c>
      <c r="S48" s="323">
        <v>0</v>
      </c>
      <c r="T48" s="308">
        <v>0</v>
      </c>
      <c r="U48" s="178">
        <v>0</v>
      </c>
      <c r="V48" s="308"/>
      <c r="W48" s="345">
        <v>0</v>
      </c>
      <c r="X48" s="344">
        <f t="shared" si="7"/>
        <v>0</v>
      </c>
      <c r="Y48" s="263">
        <f t="shared" si="8"/>
        <v>0</v>
      </c>
      <c r="Z48" s="395">
        <v>0</v>
      </c>
      <c r="AA48" s="177">
        <v>0</v>
      </c>
      <c r="AB48" s="308">
        <v>0</v>
      </c>
      <c r="AC48" s="177">
        <v>0</v>
      </c>
      <c r="AD48" s="308">
        <v>0</v>
      </c>
      <c r="AE48" s="177">
        <v>0</v>
      </c>
      <c r="AF48" s="263">
        <f t="shared" si="12"/>
        <v>0</v>
      </c>
    </row>
    <row r="49" spans="1:32" ht="15.75" customHeight="1" thickBot="1" x14ac:dyDescent="0.3">
      <c r="A49" s="634"/>
      <c r="B49" s="615"/>
      <c r="C49" s="48"/>
      <c r="D49" s="49" t="s">
        <v>9</v>
      </c>
      <c r="E49" s="122">
        <v>0</v>
      </c>
      <c r="F49" s="130">
        <v>0</v>
      </c>
      <c r="G49" s="142">
        <v>0</v>
      </c>
      <c r="H49" s="153">
        <f t="shared" si="3"/>
        <v>0</v>
      </c>
      <c r="I49" s="142">
        <v>0</v>
      </c>
      <c r="J49" s="178">
        <v>0</v>
      </c>
      <c r="K49" s="142">
        <v>0</v>
      </c>
      <c r="L49" s="177">
        <v>0</v>
      </c>
      <c r="M49" s="221">
        <f t="shared" si="4"/>
        <v>0</v>
      </c>
      <c r="N49" s="142">
        <v>0</v>
      </c>
      <c r="O49" s="248">
        <v>0</v>
      </c>
      <c r="P49" s="221">
        <f t="shared" si="5"/>
        <v>0</v>
      </c>
      <c r="Q49" s="252">
        <f t="shared" si="6"/>
        <v>0</v>
      </c>
      <c r="R49" s="309">
        <v>0</v>
      </c>
      <c r="S49" s="323">
        <v>0</v>
      </c>
      <c r="T49" s="309">
        <v>0</v>
      </c>
      <c r="U49" s="178">
        <v>0</v>
      </c>
      <c r="V49" s="309"/>
      <c r="W49" s="345">
        <v>0</v>
      </c>
      <c r="X49" s="344">
        <f t="shared" si="7"/>
        <v>0</v>
      </c>
      <c r="Y49" s="263">
        <f t="shared" si="8"/>
        <v>0</v>
      </c>
      <c r="Z49" s="396">
        <v>0</v>
      </c>
      <c r="AA49" s="177">
        <v>0</v>
      </c>
      <c r="AB49" s="309">
        <v>0</v>
      </c>
      <c r="AC49" s="177">
        <v>0</v>
      </c>
      <c r="AD49" s="309">
        <v>0</v>
      </c>
      <c r="AE49" s="177">
        <v>0</v>
      </c>
      <c r="AF49" s="263">
        <f t="shared" si="12"/>
        <v>0</v>
      </c>
    </row>
    <row r="50" spans="1:32" ht="15" customHeight="1" x14ac:dyDescent="0.25">
      <c r="A50" s="634"/>
      <c r="B50" s="613" t="s">
        <v>385</v>
      </c>
      <c r="C50" s="46"/>
      <c r="D50" s="47" t="s">
        <v>7</v>
      </c>
      <c r="E50" s="123">
        <v>0</v>
      </c>
      <c r="F50" s="131">
        <v>0</v>
      </c>
      <c r="G50" s="143">
        <v>0</v>
      </c>
      <c r="H50" s="153">
        <f t="shared" si="3"/>
        <v>0</v>
      </c>
      <c r="I50" s="143">
        <v>0</v>
      </c>
      <c r="J50" s="178">
        <v>0</v>
      </c>
      <c r="K50" s="143">
        <v>0</v>
      </c>
      <c r="L50" s="177">
        <v>0</v>
      </c>
      <c r="M50" s="221">
        <f t="shared" si="4"/>
        <v>0</v>
      </c>
      <c r="N50" s="143">
        <v>0</v>
      </c>
      <c r="O50" s="248">
        <v>0</v>
      </c>
      <c r="P50" s="221">
        <f t="shared" si="5"/>
        <v>0</v>
      </c>
      <c r="Q50" s="252">
        <f t="shared" si="6"/>
        <v>0</v>
      </c>
      <c r="R50" s="307">
        <v>0</v>
      </c>
      <c r="S50" s="323">
        <v>0</v>
      </c>
      <c r="T50" s="307">
        <v>0</v>
      </c>
      <c r="U50" s="178">
        <v>0</v>
      </c>
      <c r="V50" s="307">
        <v>0</v>
      </c>
      <c r="W50" s="345">
        <v>0</v>
      </c>
      <c r="X50" s="344">
        <f t="shared" si="7"/>
        <v>0</v>
      </c>
      <c r="Y50" s="263">
        <f t="shared" si="8"/>
        <v>0</v>
      </c>
      <c r="Z50" s="397">
        <v>0</v>
      </c>
      <c r="AA50" s="177">
        <v>0</v>
      </c>
      <c r="AB50" s="307">
        <v>0</v>
      </c>
      <c r="AC50" s="177">
        <v>0</v>
      </c>
      <c r="AD50" s="307">
        <v>0</v>
      </c>
      <c r="AE50" s="177">
        <v>0</v>
      </c>
      <c r="AF50" s="263">
        <f t="shared" si="12"/>
        <v>0</v>
      </c>
    </row>
    <row r="51" spans="1:32" ht="15" customHeight="1" x14ac:dyDescent="0.25">
      <c r="A51" s="634"/>
      <c r="B51" s="614"/>
      <c r="C51" s="42"/>
      <c r="D51" s="43" t="s">
        <v>371</v>
      </c>
      <c r="E51" s="119">
        <v>0</v>
      </c>
      <c r="F51" s="115">
        <v>0</v>
      </c>
      <c r="G51" s="140">
        <v>0</v>
      </c>
      <c r="H51" s="153">
        <f t="shared" si="3"/>
        <v>0</v>
      </c>
      <c r="I51" s="140">
        <v>0</v>
      </c>
      <c r="J51" s="178">
        <v>0</v>
      </c>
      <c r="K51" s="140">
        <v>0</v>
      </c>
      <c r="L51" s="177">
        <v>0</v>
      </c>
      <c r="M51" s="221">
        <f t="shared" si="4"/>
        <v>0</v>
      </c>
      <c r="N51" s="140">
        <v>0</v>
      </c>
      <c r="O51" s="248">
        <v>0</v>
      </c>
      <c r="P51" s="221">
        <f t="shared" si="5"/>
        <v>0</v>
      </c>
      <c r="Q51" s="252">
        <f t="shared" si="6"/>
        <v>0</v>
      </c>
      <c r="R51" s="308">
        <v>0</v>
      </c>
      <c r="S51" s="323">
        <v>0</v>
      </c>
      <c r="T51" s="308">
        <v>0</v>
      </c>
      <c r="U51" s="178">
        <v>0</v>
      </c>
      <c r="V51" s="308"/>
      <c r="W51" s="345">
        <v>0</v>
      </c>
      <c r="X51" s="344">
        <f t="shared" si="7"/>
        <v>0</v>
      </c>
      <c r="Y51" s="263">
        <f t="shared" si="8"/>
        <v>0</v>
      </c>
      <c r="Z51" s="395">
        <v>0</v>
      </c>
      <c r="AA51" s="177">
        <v>0</v>
      </c>
      <c r="AB51" s="308">
        <v>0</v>
      </c>
      <c r="AC51" s="177">
        <v>0</v>
      </c>
      <c r="AD51" s="308">
        <v>0</v>
      </c>
      <c r="AE51" s="177">
        <v>0</v>
      </c>
      <c r="AF51" s="263">
        <f t="shared" si="12"/>
        <v>0</v>
      </c>
    </row>
    <row r="52" spans="1:32" ht="15.75" customHeight="1" thickBot="1" x14ac:dyDescent="0.3">
      <c r="A52" s="634"/>
      <c r="B52" s="615"/>
      <c r="C52" s="44"/>
      <c r="D52" s="45" t="s">
        <v>9</v>
      </c>
      <c r="E52" s="121">
        <v>0</v>
      </c>
      <c r="F52" s="129">
        <v>0</v>
      </c>
      <c r="G52" s="141">
        <v>0</v>
      </c>
      <c r="H52" s="153">
        <f t="shared" si="3"/>
        <v>0</v>
      </c>
      <c r="I52" s="141">
        <v>0</v>
      </c>
      <c r="J52" s="178">
        <v>0</v>
      </c>
      <c r="K52" s="141">
        <v>0</v>
      </c>
      <c r="L52" s="177">
        <v>0</v>
      </c>
      <c r="M52" s="221">
        <f t="shared" si="4"/>
        <v>0</v>
      </c>
      <c r="N52" s="141">
        <v>0</v>
      </c>
      <c r="O52" s="248">
        <v>0</v>
      </c>
      <c r="P52" s="221">
        <f t="shared" si="5"/>
        <v>0</v>
      </c>
      <c r="Q52" s="252">
        <f t="shared" si="6"/>
        <v>0</v>
      </c>
      <c r="R52" s="309">
        <v>0</v>
      </c>
      <c r="S52" s="323">
        <v>0</v>
      </c>
      <c r="T52" s="309">
        <v>0</v>
      </c>
      <c r="U52" s="178">
        <v>0</v>
      </c>
      <c r="V52" s="309"/>
      <c r="W52" s="345">
        <v>0</v>
      </c>
      <c r="X52" s="344">
        <f t="shared" si="7"/>
        <v>0</v>
      </c>
      <c r="Y52" s="263">
        <f t="shared" si="8"/>
        <v>0</v>
      </c>
      <c r="Z52" s="396">
        <v>0</v>
      </c>
      <c r="AA52" s="177">
        <v>0</v>
      </c>
      <c r="AB52" s="309">
        <v>0</v>
      </c>
      <c r="AC52" s="177">
        <v>0</v>
      </c>
      <c r="AD52" s="309">
        <v>0</v>
      </c>
      <c r="AE52" s="177">
        <v>0</v>
      </c>
      <c r="AF52" s="263">
        <f t="shared" si="12"/>
        <v>0</v>
      </c>
    </row>
    <row r="53" spans="1:32" ht="15" customHeight="1" x14ac:dyDescent="0.25">
      <c r="A53" s="634"/>
      <c r="B53" s="613" t="s">
        <v>386</v>
      </c>
      <c r="C53" s="46"/>
      <c r="D53" s="47" t="s">
        <v>7</v>
      </c>
      <c r="E53" s="119">
        <v>0</v>
      </c>
      <c r="F53" s="115">
        <v>0</v>
      </c>
      <c r="G53" s="140">
        <v>0</v>
      </c>
      <c r="H53" s="153">
        <f t="shared" si="3"/>
        <v>0</v>
      </c>
      <c r="I53" s="140">
        <v>0</v>
      </c>
      <c r="J53" s="178">
        <v>0</v>
      </c>
      <c r="K53" s="140">
        <v>0</v>
      </c>
      <c r="L53" s="177">
        <v>0</v>
      </c>
      <c r="M53" s="221">
        <f t="shared" si="4"/>
        <v>0</v>
      </c>
      <c r="N53" s="140">
        <v>0</v>
      </c>
      <c r="O53" s="248">
        <v>0</v>
      </c>
      <c r="P53" s="221">
        <f t="shared" si="5"/>
        <v>0</v>
      </c>
      <c r="Q53" s="252">
        <f t="shared" si="6"/>
        <v>0</v>
      </c>
      <c r="R53" s="307">
        <v>0</v>
      </c>
      <c r="S53" s="323">
        <v>0</v>
      </c>
      <c r="T53" s="307">
        <v>0</v>
      </c>
      <c r="U53" s="178">
        <v>0</v>
      </c>
      <c r="V53" s="307">
        <v>0</v>
      </c>
      <c r="W53" s="345">
        <v>0</v>
      </c>
      <c r="X53" s="344">
        <f t="shared" si="7"/>
        <v>0</v>
      </c>
      <c r="Y53" s="263">
        <f t="shared" si="8"/>
        <v>0</v>
      </c>
      <c r="Z53" s="397">
        <v>0</v>
      </c>
      <c r="AA53" s="177">
        <v>0</v>
      </c>
      <c r="AB53" s="307">
        <v>0</v>
      </c>
      <c r="AC53" s="177">
        <v>0</v>
      </c>
      <c r="AD53" s="307">
        <v>0</v>
      </c>
      <c r="AE53" s="177">
        <v>0</v>
      </c>
      <c r="AF53" s="263">
        <f t="shared" si="12"/>
        <v>0</v>
      </c>
    </row>
    <row r="54" spans="1:32" ht="15" customHeight="1" x14ac:dyDescent="0.25">
      <c r="A54" s="634"/>
      <c r="B54" s="614"/>
      <c r="C54" s="42"/>
      <c r="D54" s="43" t="s">
        <v>371</v>
      </c>
      <c r="E54" s="119">
        <v>0</v>
      </c>
      <c r="F54" s="115">
        <v>0</v>
      </c>
      <c r="G54" s="140">
        <v>0</v>
      </c>
      <c r="H54" s="153">
        <f t="shared" si="3"/>
        <v>0</v>
      </c>
      <c r="I54" s="140">
        <v>0</v>
      </c>
      <c r="J54" s="178">
        <v>0</v>
      </c>
      <c r="K54" s="140">
        <v>0</v>
      </c>
      <c r="L54" s="177">
        <v>0</v>
      </c>
      <c r="M54" s="221">
        <f t="shared" si="4"/>
        <v>0</v>
      </c>
      <c r="N54" s="140">
        <v>0</v>
      </c>
      <c r="O54" s="248">
        <v>0</v>
      </c>
      <c r="P54" s="221">
        <f t="shared" si="5"/>
        <v>0</v>
      </c>
      <c r="Q54" s="252">
        <f t="shared" si="6"/>
        <v>0</v>
      </c>
      <c r="R54" s="308">
        <v>0</v>
      </c>
      <c r="S54" s="323">
        <v>0</v>
      </c>
      <c r="T54" s="308">
        <v>0</v>
      </c>
      <c r="U54" s="178">
        <v>0</v>
      </c>
      <c r="V54" s="308"/>
      <c r="W54" s="345">
        <v>0</v>
      </c>
      <c r="X54" s="344">
        <f t="shared" si="7"/>
        <v>0</v>
      </c>
      <c r="Y54" s="263">
        <f t="shared" si="8"/>
        <v>0</v>
      </c>
      <c r="Z54" s="395">
        <v>0</v>
      </c>
      <c r="AA54" s="177">
        <v>0</v>
      </c>
      <c r="AB54" s="308">
        <v>0</v>
      </c>
      <c r="AC54" s="177">
        <v>0</v>
      </c>
      <c r="AD54" s="308">
        <v>0</v>
      </c>
      <c r="AE54" s="177">
        <v>0</v>
      </c>
      <c r="AF54" s="263">
        <f t="shared" si="12"/>
        <v>0</v>
      </c>
    </row>
    <row r="55" spans="1:32" ht="15.75" customHeight="1" thickBot="1" x14ac:dyDescent="0.3">
      <c r="A55" s="634"/>
      <c r="B55" s="615"/>
      <c r="C55" s="48"/>
      <c r="D55" s="49" t="s">
        <v>9</v>
      </c>
      <c r="E55" s="122">
        <v>0</v>
      </c>
      <c r="F55" s="130">
        <v>0</v>
      </c>
      <c r="G55" s="142">
        <v>0</v>
      </c>
      <c r="H55" s="153">
        <f t="shared" si="3"/>
        <v>0</v>
      </c>
      <c r="I55" s="142">
        <v>0</v>
      </c>
      <c r="J55" s="178">
        <v>0</v>
      </c>
      <c r="K55" s="142">
        <v>0</v>
      </c>
      <c r="L55" s="177">
        <v>0</v>
      </c>
      <c r="M55" s="221">
        <f t="shared" si="4"/>
        <v>0</v>
      </c>
      <c r="N55" s="142">
        <v>0</v>
      </c>
      <c r="O55" s="248">
        <v>0</v>
      </c>
      <c r="P55" s="221">
        <f t="shared" si="5"/>
        <v>0</v>
      </c>
      <c r="Q55" s="252">
        <f t="shared" si="6"/>
        <v>0</v>
      </c>
      <c r="R55" s="309">
        <v>0</v>
      </c>
      <c r="S55" s="323">
        <v>0</v>
      </c>
      <c r="T55" s="309">
        <v>0</v>
      </c>
      <c r="U55" s="178">
        <v>0</v>
      </c>
      <c r="V55" s="309"/>
      <c r="W55" s="345">
        <v>0</v>
      </c>
      <c r="X55" s="344">
        <f t="shared" si="7"/>
        <v>0</v>
      </c>
      <c r="Y55" s="263">
        <f t="shared" si="8"/>
        <v>0</v>
      </c>
      <c r="Z55" s="396">
        <v>0</v>
      </c>
      <c r="AA55" s="177">
        <v>0</v>
      </c>
      <c r="AB55" s="309">
        <v>0</v>
      </c>
      <c r="AC55" s="177">
        <v>0</v>
      </c>
      <c r="AD55" s="309">
        <v>0</v>
      </c>
      <c r="AE55" s="177">
        <v>0</v>
      </c>
      <c r="AF55" s="263">
        <f t="shared" si="12"/>
        <v>0</v>
      </c>
    </row>
    <row r="56" spans="1:32" ht="15" customHeight="1" x14ac:dyDescent="0.25">
      <c r="A56" s="634"/>
      <c r="B56" s="613" t="s">
        <v>387</v>
      </c>
      <c r="C56" s="46"/>
      <c r="D56" s="47" t="s">
        <v>7</v>
      </c>
      <c r="E56" s="123">
        <v>3</v>
      </c>
      <c r="F56" s="131">
        <v>1</v>
      </c>
      <c r="G56" s="143">
        <v>0</v>
      </c>
      <c r="H56" s="153">
        <f t="shared" si="3"/>
        <v>4</v>
      </c>
      <c r="I56" s="143">
        <v>1</v>
      </c>
      <c r="J56" s="178">
        <v>0</v>
      </c>
      <c r="K56" s="143">
        <v>0</v>
      </c>
      <c r="L56" s="177">
        <v>0</v>
      </c>
      <c r="M56" s="221">
        <f t="shared" si="4"/>
        <v>5</v>
      </c>
      <c r="N56" s="143">
        <v>1</v>
      </c>
      <c r="O56" s="248">
        <v>0</v>
      </c>
      <c r="P56" s="221">
        <f t="shared" si="5"/>
        <v>2</v>
      </c>
      <c r="Q56" s="252">
        <f t="shared" si="6"/>
        <v>6</v>
      </c>
      <c r="R56" s="307">
        <v>0</v>
      </c>
      <c r="S56" s="323">
        <v>0</v>
      </c>
      <c r="T56" s="307">
        <v>0</v>
      </c>
      <c r="U56" s="178">
        <v>0</v>
      </c>
      <c r="V56" s="307">
        <v>0</v>
      </c>
      <c r="W56" s="345">
        <v>0</v>
      </c>
      <c r="X56" s="344">
        <f t="shared" si="7"/>
        <v>0</v>
      </c>
      <c r="Y56" s="263">
        <f t="shared" si="8"/>
        <v>6</v>
      </c>
      <c r="Z56" s="397">
        <v>1</v>
      </c>
      <c r="AA56" s="177">
        <v>0</v>
      </c>
      <c r="AB56" s="307">
        <v>0</v>
      </c>
      <c r="AC56" s="177">
        <v>0</v>
      </c>
      <c r="AD56" s="307">
        <v>0</v>
      </c>
      <c r="AE56" s="177">
        <v>0</v>
      </c>
      <c r="AF56" s="263">
        <f t="shared" si="12"/>
        <v>7</v>
      </c>
    </row>
    <row r="57" spans="1:32" ht="15" customHeight="1" x14ac:dyDescent="0.25">
      <c r="A57" s="634"/>
      <c r="B57" s="614"/>
      <c r="C57" s="42"/>
      <c r="D57" s="43" t="s">
        <v>371</v>
      </c>
      <c r="E57" s="119">
        <v>0</v>
      </c>
      <c r="F57" s="115">
        <v>2</v>
      </c>
      <c r="G57" s="140">
        <v>0</v>
      </c>
      <c r="H57" s="153">
        <f t="shared" si="3"/>
        <v>2</v>
      </c>
      <c r="I57" s="140">
        <v>0</v>
      </c>
      <c r="J57" s="178">
        <v>0</v>
      </c>
      <c r="K57" s="140">
        <v>0</v>
      </c>
      <c r="L57" s="177">
        <v>0</v>
      </c>
      <c r="M57" s="221">
        <f t="shared" si="4"/>
        <v>2</v>
      </c>
      <c r="N57" s="140">
        <v>0</v>
      </c>
      <c r="O57" s="248">
        <v>0</v>
      </c>
      <c r="P57" s="221">
        <f t="shared" si="5"/>
        <v>0</v>
      </c>
      <c r="Q57" s="252">
        <f t="shared" si="6"/>
        <v>2</v>
      </c>
      <c r="R57" s="308">
        <v>0</v>
      </c>
      <c r="S57" s="323">
        <v>0</v>
      </c>
      <c r="T57" s="308">
        <v>0</v>
      </c>
      <c r="U57" s="178">
        <v>0</v>
      </c>
      <c r="V57" s="308"/>
      <c r="W57" s="345">
        <v>0</v>
      </c>
      <c r="X57" s="344">
        <f t="shared" si="7"/>
        <v>0</v>
      </c>
      <c r="Y57" s="263">
        <f t="shared" si="8"/>
        <v>2</v>
      </c>
      <c r="Z57" s="395">
        <v>0</v>
      </c>
      <c r="AA57" s="177">
        <v>0</v>
      </c>
      <c r="AB57" s="308">
        <v>0</v>
      </c>
      <c r="AC57" s="177">
        <v>0</v>
      </c>
      <c r="AD57" s="308">
        <v>0</v>
      </c>
      <c r="AE57" s="177">
        <v>0</v>
      </c>
      <c r="AF57" s="263">
        <f t="shared" si="12"/>
        <v>2</v>
      </c>
    </row>
    <row r="58" spans="1:32" ht="15.75" customHeight="1" thickBot="1" x14ac:dyDescent="0.3">
      <c r="A58" s="634"/>
      <c r="B58" s="615"/>
      <c r="C58" s="44"/>
      <c r="D58" s="45" t="s">
        <v>9</v>
      </c>
      <c r="E58" s="121">
        <v>6</v>
      </c>
      <c r="F58" s="129">
        <v>2</v>
      </c>
      <c r="G58" s="141">
        <v>0</v>
      </c>
      <c r="H58" s="153">
        <f t="shared" si="3"/>
        <v>8</v>
      </c>
      <c r="I58" s="141">
        <v>1</v>
      </c>
      <c r="J58" s="178">
        <v>0</v>
      </c>
      <c r="K58" s="141">
        <v>0</v>
      </c>
      <c r="L58" s="177">
        <v>0</v>
      </c>
      <c r="M58" s="221">
        <f t="shared" si="4"/>
        <v>9</v>
      </c>
      <c r="N58" s="141">
        <v>1</v>
      </c>
      <c r="O58" s="248">
        <v>0</v>
      </c>
      <c r="P58" s="221">
        <f t="shared" si="5"/>
        <v>2</v>
      </c>
      <c r="Q58" s="252">
        <f t="shared" si="6"/>
        <v>10</v>
      </c>
      <c r="R58" s="309">
        <v>0</v>
      </c>
      <c r="S58" s="323">
        <v>0</v>
      </c>
      <c r="T58" s="309">
        <v>0</v>
      </c>
      <c r="U58" s="178">
        <v>0</v>
      </c>
      <c r="V58" s="309"/>
      <c r="W58" s="345">
        <v>0</v>
      </c>
      <c r="X58" s="344">
        <f t="shared" si="7"/>
        <v>0</v>
      </c>
      <c r="Y58" s="263">
        <f t="shared" si="8"/>
        <v>10</v>
      </c>
      <c r="Z58" s="396">
        <v>2</v>
      </c>
      <c r="AA58" s="177">
        <v>0</v>
      </c>
      <c r="AB58" s="309">
        <v>1</v>
      </c>
      <c r="AC58" s="177">
        <v>0</v>
      </c>
      <c r="AD58" s="309">
        <v>0</v>
      </c>
      <c r="AE58" s="177">
        <v>0</v>
      </c>
      <c r="AF58" s="263">
        <f t="shared" si="12"/>
        <v>13</v>
      </c>
    </row>
    <row r="59" spans="1:32" ht="15" customHeight="1" x14ac:dyDescent="0.25">
      <c r="A59" s="634"/>
      <c r="B59" s="616" t="s">
        <v>388</v>
      </c>
      <c r="C59" s="46"/>
      <c r="D59" s="47" t="s">
        <v>7</v>
      </c>
      <c r="E59" s="119">
        <v>154</v>
      </c>
      <c r="F59" s="115">
        <v>137</v>
      </c>
      <c r="G59" s="140">
        <v>391</v>
      </c>
      <c r="H59" s="153">
        <f t="shared" si="3"/>
        <v>682</v>
      </c>
      <c r="I59" s="140">
        <v>191</v>
      </c>
      <c r="J59" s="178">
        <v>49</v>
      </c>
      <c r="K59" s="140">
        <v>127</v>
      </c>
      <c r="L59" s="177">
        <v>33</v>
      </c>
      <c r="M59" s="221">
        <f t="shared" si="4"/>
        <v>1000</v>
      </c>
      <c r="N59" s="140">
        <v>104</v>
      </c>
      <c r="O59" s="248">
        <v>24</v>
      </c>
      <c r="P59" s="221">
        <f t="shared" si="5"/>
        <v>528</v>
      </c>
      <c r="Q59" s="252">
        <f t="shared" si="6"/>
        <v>1210</v>
      </c>
      <c r="R59" s="307">
        <v>119</v>
      </c>
      <c r="S59" s="323">
        <v>26</v>
      </c>
      <c r="T59" s="307">
        <v>133</v>
      </c>
      <c r="U59" s="178">
        <v>38</v>
      </c>
      <c r="V59" s="307">
        <v>234</v>
      </c>
      <c r="W59" s="345">
        <v>78</v>
      </c>
      <c r="X59" s="344">
        <f t="shared" si="7"/>
        <v>628</v>
      </c>
      <c r="Y59" s="263">
        <f t="shared" si="8"/>
        <v>1838</v>
      </c>
      <c r="Z59" s="397">
        <v>236</v>
      </c>
      <c r="AA59" s="177">
        <v>52</v>
      </c>
      <c r="AB59" s="307">
        <v>151</v>
      </c>
      <c r="AC59" s="177">
        <v>28</v>
      </c>
      <c r="AD59" s="307">
        <v>121</v>
      </c>
      <c r="AE59" s="177">
        <v>23</v>
      </c>
      <c r="AF59" s="263">
        <f t="shared" si="12"/>
        <v>2449</v>
      </c>
    </row>
    <row r="60" spans="1:32" ht="15" customHeight="1" x14ac:dyDescent="0.25">
      <c r="A60" s="634"/>
      <c r="B60" s="617"/>
      <c r="C60" s="42"/>
      <c r="D60" s="43" t="s">
        <v>371</v>
      </c>
      <c r="E60" s="119">
        <v>42</v>
      </c>
      <c r="F60" s="115">
        <v>49</v>
      </c>
      <c r="G60" s="140">
        <v>49</v>
      </c>
      <c r="H60" s="153">
        <f t="shared" si="3"/>
        <v>140</v>
      </c>
      <c r="I60" s="140">
        <v>16</v>
      </c>
      <c r="J60" s="178">
        <v>0</v>
      </c>
      <c r="K60" s="140">
        <v>11</v>
      </c>
      <c r="L60" s="177">
        <v>1</v>
      </c>
      <c r="M60" s="221">
        <f t="shared" si="4"/>
        <v>167</v>
      </c>
      <c r="N60" s="140">
        <v>21</v>
      </c>
      <c r="O60" s="248">
        <v>0</v>
      </c>
      <c r="P60" s="221">
        <f t="shared" si="5"/>
        <v>49</v>
      </c>
      <c r="Q60" s="252">
        <f t="shared" si="6"/>
        <v>189</v>
      </c>
      <c r="R60" s="308">
        <v>4</v>
      </c>
      <c r="S60" s="323">
        <v>1</v>
      </c>
      <c r="T60" s="308">
        <v>9</v>
      </c>
      <c r="U60" s="178">
        <v>2</v>
      </c>
      <c r="V60" s="308">
        <v>6</v>
      </c>
      <c r="W60" s="345">
        <v>0</v>
      </c>
      <c r="X60" s="344">
        <f t="shared" si="7"/>
        <v>22</v>
      </c>
      <c r="Y60" s="263">
        <f t="shared" si="8"/>
        <v>211</v>
      </c>
      <c r="Z60" s="395">
        <v>9</v>
      </c>
      <c r="AA60" s="177">
        <v>0</v>
      </c>
      <c r="AB60" s="308">
        <v>10</v>
      </c>
      <c r="AC60" s="177">
        <v>0</v>
      </c>
      <c r="AD60" s="308">
        <v>5</v>
      </c>
      <c r="AE60" s="177">
        <v>1</v>
      </c>
      <c r="AF60" s="263">
        <f t="shared" si="12"/>
        <v>236</v>
      </c>
    </row>
    <row r="61" spans="1:32" ht="15.75" customHeight="1" thickBot="1" x14ac:dyDescent="0.3">
      <c r="A61" s="634"/>
      <c r="B61" s="618"/>
      <c r="C61" s="48"/>
      <c r="D61" s="49" t="s">
        <v>9</v>
      </c>
      <c r="E61" s="122">
        <v>135</v>
      </c>
      <c r="F61" s="130">
        <v>135</v>
      </c>
      <c r="G61" s="142">
        <v>289</v>
      </c>
      <c r="H61" s="153">
        <f t="shared" si="3"/>
        <v>559</v>
      </c>
      <c r="I61" s="142">
        <v>249</v>
      </c>
      <c r="J61" s="178">
        <v>76</v>
      </c>
      <c r="K61" s="142">
        <v>182</v>
      </c>
      <c r="L61" s="177">
        <v>24</v>
      </c>
      <c r="M61" s="221">
        <f t="shared" si="4"/>
        <v>990</v>
      </c>
      <c r="N61" s="142">
        <v>121</v>
      </c>
      <c r="O61" s="248">
        <v>24</v>
      </c>
      <c r="P61" s="221">
        <f t="shared" si="5"/>
        <v>676</v>
      </c>
      <c r="Q61" s="252">
        <f t="shared" si="6"/>
        <v>1235</v>
      </c>
      <c r="R61" s="309">
        <v>134</v>
      </c>
      <c r="S61" s="323">
        <v>20</v>
      </c>
      <c r="T61" s="309">
        <v>228</v>
      </c>
      <c r="U61" s="178">
        <v>26</v>
      </c>
      <c r="V61" s="309">
        <v>191</v>
      </c>
      <c r="W61" s="345">
        <v>33</v>
      </c>
      <c r="X61" s="344">
        <f t="shared" si="7"/>
        <v>632</v>
      </c>
      <c r="Y61" s="263">
        <f t="shared" si="8"/>
        <v>1867</v>
      </c>
      <c r="Z61" s="396">
        <v>271</v>
      </c>
      <c r="AA61" s="177">
        <v>88</v>
      </c>
      <c r="AB61" s="309">
        <v>168</v>
      </c>
      <c r="AC61" s="177">
        <v>24</v>
      </c>
      <c r="AD61" s="309">
        <v>174</v>
      </c>
      <c r="AE61" s="177">
        <v>19</v>
      </c>
      <c r="AF61" s="263">
        <f t="shared" si="12"/>
        <v>2611</v>
      </c>
    </row>
    <row r="62" spans="1:32" ht="15" customHeight="1" x14ac:dyDescent="0.25">
      <c r="A62" s="634"/>
      <c r="B62" s="619" t="s">
        <v>389</v>
      </c>
      <c r="C62" s="46"/>
      <c r="D62" s="47" t="s">
        <v>7</v>
      </c>
      <c r="E62" s="123">
        <v>0</v>
      </c>
      <c r="F62" s="131">
        <v>0</v>
      </c>
      <c r="G62" s="143">
        <v>0</v>
      </c>
      <c r="H62" s="153">
        <f t="shared" si="3"/>
        <v>0</v>
      </c>
      <c r="I62" s="143">
        <v>0</v>
      </c>
      <c r="J62" s="178">
        <v>0</v>
      </c>
      <c r="K62" s="143">
        <v>0</v>
      </c>
      <c r="L62" s="177">
        <v>0</v>
      </c>
      <c r="M62" s="221">
        <f t="shared" si="4"/>
        <v>0</v>
      </c>
      <c r="N62" s="143">
        <v>0</v>
      </c>
      <c r="O62" s="248">
        <v>0</v>
      </c>
      <c r="P62" s="221">
        <f t="shared" si="5"/>
        <v>0</v>
      </c>
      <c r="Q62" s="252">
        <f t="shared" si="6"/>
        <v>0</v>
      </c>
      <c r="R62" s="310">
        <v>35</v>
      </c>
      <c r="S62" s="323">
        <v>0</v>
      </c>
      <c r="T62" s="310"/>
      <c r="U62" s="178">
        <v>0</v>
      </c>
      <c r="V62" s="310"/>
      <c r="W62" s="345">
        <v>0</v>
      </c>
      <c r="X62" s="344">
        <f t="shared" si="7"/>
        <v>35</v>
      </c>
      <c r="Y62" s="263">
        <f t="shared" si="8"/>
        <v>35</v>
      </c>
      <c r="Z62" s="398"/>
      <c r="AA62" s="177">
        <v>0</v>
      </c>
      <c r="AB62" s="310"/>
      <c r="AC62" s="177">
        <v>0</v>
      </c>
      <c r="AD62" s="310">
        <v>0</v>
      </c>
      <c r="AE62" s="177">
        <v>0</v>
      </c>
      <c r="AF62" s="263">
        <f t="shared" si="12"/>
        <v>35</v>
      </c>
    </row>
    <row r="63" spans="1:32" ht="15" customHeight="1" x14ac:dyDescent="0.25">
      <c r="A63" s="634"/>
      <c r="B63" s="620"/>
      <c r="C63" s="42"/>
      <c r="D63" s="43" t="s">
        <v>371</v>
      </c>
      <c r="E63" s="119">
        <v>0</v>
      </c>
      <c r="F63" s="115">
        <v>0</v>
      </c>
      <c r="G63" s="140">
        <v>0</v>
      </c>
      <c r="H63" s="153">
        <f t="shared" si="3"/>
        <v>0</v>
      </c>
      <c r="I63" s="140">
        <v>0</v>
      </c>
      <c r="J63" s="178">
        <v>0</v>
      </c>
      <c r="K63" s="140">
        <v>0</v>
      </c>
      <c r="L63" s="177">
        <v>0</v>
      </c>
      <c r="M63" s="221">
        <f t="shared" si="4"/>
        <v>0</v>
      </c>
      <c r="N63" s="140">
        <v>0</v>
      </c>
      <c r="O63" s="248">
        <v>0</v>
      </c>
      <c r="P63" s="221">
        <f t="shared" si="5"/>
        <v>0</v>
      </c>
      <c r="Q63" s="252">
        <f t="shared" si="6"/>
        <v>0</v>
      </c>
      <c r="R63" s="308">
        <v>3</v>
      </c>
      <c r="S63" s="323">
        <v>0</v>
      </c>
      <c r="T63" s="308"/>
      <c r="U63" s="178">
        <v>0</v>
      </c>
      <c r="V63" s="308"/>
      <c r="W63" s="345">
        <v>0</v>
      </c>
      <c r="X63" s="344">
        <f t="shared" si="7"/>
        <v>3</v>
      </c>
      <c r="Y63" s="263">
        <f t="shared" si="8"/>
        <v>3</v>
      </c>
      <c r="Z63" s="395"/>
      <c r="AA63" s="177">
        <v>0</v>
      </c>
      <c r="AB63" s="308"/>
      <c r="AC63" s="177">
        <v>0</v>
      </c>
      <c r="AD63" s="308">
        <v>0</v>
      </c>
      <c r="AE63" s="177">
        <v>0</v>
      </c>
      <c r="AF63" s="263">
        <f t="shared" si="12"/>
        <v>3</v>
      </c>
    </row>
    <row r="64" spans="1:32" ht="15.75" customHeight="1" thickBot="1" x14ac:dyDescent="0.3">
      <c r="A64" s="634"/>
      <c r="B64" s="621"/>
      <c r="C64" s="44"/>
      <c r="D64" s="45" t="s">
        <v>9</v>
      </c>
      <c r="E64" s="121">
        <v>0</v>
      </c>
      <c r="F64" s="129">
        <v>0</v>
      </c>
      <c r="G64" s="141">
        <v>0</v>
      </c>
      <c r="H64" s="153">
        <f t="shared" si="3"/>
        <v>0</v>
      </c>
      <c r="I64" s="141">
        <v>0</v>
      </c>
      <c r="J64" s="178">
        <v>0</v>
      </c>
      <c r="K64" s="141">
        <v>0</v>
      </c>
      <c r="L64" s="177">
        <v>0</v>
      </c>
      <c r="M64" s="221">
        <f t="shared" si="4"/>
        <v>0</v>
      </c>
      <c r="N64" s="141">
        <v>0</v>
      </c>
      <c r="O64" s="248">
        <v>0</v>
      </c>
      <c r="P64" s="221">
        <f t="shared" si="5"/>
        <v>0</v>
      </c>
      <c r="Q64" s="252">
        <f t="shared" si="6"/>
        <v>0</v>
      </c>
      <c r="R64" s="309">
        <v>26</v>
      </c>
      <c r="S64" s="323">
        <v>2</v>
      </c>
      <c r="T64" s="309"/>
      <c r="U64" s="178">
        <v>0</v>
      </c>
      <c r="V64" s="309"/>
      <c r="W64" s="345">
        <v>0</v>
      </c>
      <c r="X64" s="344">
        <f t="shared" si="7"/>
        <v>28</v>
      </c>
      <c r="Y64" s="263">
        <f t="shared" si="8"/>
        <v>28</v>
      </c>
      <c r="Z64" s="396"/>
      <c r="AA64" s="177">
        <v>0</v>
      </c>
      <c r="AB64" s="309"/>
      <c r="AC64" s="177">
        <v>0</v>
      </c>
      <c r="AD64" s="309">
        <v>0</v>
      </c>
      <c r="AE64" s="177">
        <v>0</v>
      </c>
      <c r="AF64" s="263">
        <f t="shared" si="12"/>
        <v>28</v>
      </c>
    </row>
    <row r="65" spans="1:32" ht="15" customHeight="1" x14ac:dyDescent="0.25">
      <c r="A65" s="634"/>
      <c r="B65" s="622" t="s">
        <v>390</v>
      </c>
      <c r="C65" s="46"/>
      <c r="D65" s="47" t="s">
        <v>7</v>
      </c>
      <c r="E65" s="119">
        <v>27</v>
      </c>
      <c r="F65" s="115">
        <v>26</v>
      </c>
      <c r="G65" s="140">
        <v>34</v>
      </c>
      <c r="H65" s="153">
        <f t="shared" si="3"/>
        <v>87</v>
      </c>
      <c r="I65" s="140">
        <v>27</v>
      </c>
      <c r="J65" s="178">
        <v>1</v>
      </c>
      <c r="K65" s="140">
        <v>14</v>
      </c>
      <c r="L65" s="177">
        <v>0</v>
      </c>
      <c r="M65" s="221">
        <f t="shared" si="4"/>
        <v>128</v>
      </c>
      <c r="N65" s="140">
        <v>17</v>
      </c>
      <c r="O65" s="248">
        <v>6</v>
      </c>
      <c r="P65" s="221">
        <f t="shared" si="5"/>
        <v>65</v>
      </c>
      <c r="Q65" s="252">
        <f t="shared" si="6"/>
        <v>152</v>
      </c>
      <c r="R65" s="310">
        <v>0</v>
      </c>
      <c r="S65" s="323">
        <v>0</v>
      </c>
      <c r="T65" s="310">
        <v>52</v>
      </c>
      <c r="U65" s="178">
        <v>0</v>
      </c>
      <c r="V65" s="310">
        <v>38</v>
      </c>
      <c r="W65" s="345">
        <v>0</v>
      </c>
      <c r="X65" s="344">
        <f t="shared" si="7"/>
        <v>90</v>
      </c>
      <c r="Y65" s="263">
        <f t="shared" si="8"/>
        <v>242</v>
      </c>
      <c r="Z65" s="398">
        <v>29</v>
      </c>
      <c r="AA65" s="177">
        <v>2</v>
      </c>
      <c r="AB65" s="310">
        <v>16</v>
      </c>
      <c r="AC65" s="177">
        <v>1</v>
      </c>
      <c r="AD65" s="310">
        <v>8</v>
      </c>
      <c r="AE65" s="177">
        <v>0</v>
      </c>
      <c r="AF65" s="263">
        <f t="shared" si="12"/>
        <v>298</v>
      </c>
    </row>
    <row r="66" spans="1:32" ht="15" customHeight="1" x14ac:dyDescent="0.25">
      <c r="A66" s="634"/>
      <c r="B66" s="623"/>
      <c r="C66" s="42"/>
      <c r="D66" s="43" t="s">
        <v>371</v>
      </c>
      <c r="E66" s="119">
        <v>8</v>
      </c>
      <c r="F66" s="115">
        <v>10</v>
      </c>
      <c r="G66" s="140">
        <v>17</v>
      </c>
      <c r="H66" s="153">
        <f t="shared" si="3"/>
        <v>35</v>
      </c>
      <c r="I66" s="140">
        <v>5</v>
      </c>
      <c r="J66" s="178">
        <v>0</v>
      </c>
      <c r="K66" s="140">
        <v>3</v>
      </c>
      <c r="L66" s="177">
        <v>0</v>
      </c>
      <c r="M66" s="221">
        <f t="shared" si="4"/>
        <v>43</v>
      </c>
      <c r="N66" s="140">
        <v>7</v>
      </c>
      <c r="O66" s="248">
        <v>0</v>
      </c>
      <c r="P66" s="221">
        <f t="shared" si="5"/>
        <v>15</v>
      </c>
      <c r="Q66" s="252">
        <f t="shared" si="6"/>
        <v>50</v>
      </c>
      <c r="R66" s="308">
        <v>0</v>
      </c>
      <c r="S66" s="323">
        <v>0</v>
      </c>
      <c r="T66" s="308">
        <v>6</v>
      </c>
      <c r="U66" s="178">
        <v>0</v>
      </c>
      <c r="V66" s="308">
        <v>1</v>
      </c>
      <c r="W66" s="345">
        <v>0</v>
      </c>
      <c r="X66" s="344">
        <f t="shared" si="7"/>
        <v>7</v>
      </c>
      <c r="Y66" s="263">
        <f t="shared" si="8"/>
        <v>57</v>
      </c>
      <c r="Z66" s="395">
        <v>3</v>
      </c>
      <c r="AA66" s="177">
        <v>0</v>
      </c>
      <c r="AB66" s="308">
        <v>2</v>
      </c>
      <c r="AC66" s="177">
        <v>0</v>
      </c>
      <c r="AD66" s="308">
        <v>0</v>
      </c>
      <c r="AE66" s="177">
        <v>0</v>
      </c>
      <c r="AF66" s="263">
        <f t="shared" si="12"/>
        <v>62</v>
      </c>
    </row>
    <row r="67" spans="1:32" ht="15.75" customHeight="1" thickBot="1" x14ac:dyDescent="0.3">
      <c r="A67" s="634"/>
      <c r="B67" s="624"/>
      <c r="C67" s="48"/>
      <c r="D67" s="49" t="s">
        <v>9</v>
      </c>
      <c r="E67" s="122">
        <v>16</v>
      </c>
      <c r="F67" s="130">
        <v>30</v>
      </c>
      <c r="G67" s="142">
        <v>32</v>
      </c>
      <c r="H67" s="153">
        <f t="shared" si="3"/>
        <v>78</v>
      </c>
      <c r="I67" s="142">
        <v>32</v>
      </c>
      <c r="J67" s="178">
        <v>2</v>
      </c>
      <c r="K67" s="142">
        <v>21</v>
      </c>
      <c r="L67" s="177">
        <v>0</v>
      </c>
      <c r="M67" s="221">
        <f t="shared" si="4"/>
        <v>131</v>
      </c>
      <c r="N67" s="142">
        <v>19</v>
      </c>
      <c r="O67" s="248">
        <v>3</v>
      </c>
      <c r="P67" s="221">
        <f t="shared" si="5"/>
        <v>77</v>
      </c>
      <c r="Q67" s="252">
        <f t="shared" si="6"/>
        <v>155</v>
      </c>
      <c r="R67" s="309">
        <v>0</v>
      </c>
      <c r="S67" s="323">
        <v>0</v>
      </c>
      <c r="T67" s="309">
        <v>41</v>
      </c>
      <c r="U67" s="178">
        <v>0</v>
      </c>
      <c r="V67" s="309">
        <v>49</v>
      </c>
      <c r="W67" s="345">
        <v>1</v>
      </c>
      <c r="X67" s="344">
        <f t="shared" si="7"/>
        <v>91</v>
      </c>
      <c r="Y67" s="263">
        <f t="shared" si="8"/>
        <v>246</v>
      </c>
      <c r="Z67" s="396">
        <v>30</v>
      </c>
      <c r="AA67" s="177">
        <v>1</v>
      </c>
      <c r="AB67" s="309">
        <v>20</v>
      </c>
      <c r="AC67" s="177">
        <v>2</v>
      </c>
      <c r="AD67" s="309">
        <v>18</v>
      </c>
      <c r="AE67" s="177">
        <v>0</v>
      </c>
      <c r="AF67" s="263">
        <f t="shared" si="12"/>
        <v>317</v>
      </c>
    </row>
    <row r="68" spans="1:32" ht="15" customHeight="1" x14ac:dyDescent="0.25">
      <c r="A68" s="634"/>
      <c r="B68" s="616" t="s">
        <v>391</v>
      </c>
      <c r="C68" s="46"/>
      <c r="D68" s="47" t="s">
        <v>7</v>
      </c>
      <c r="E68" s="123">
        <v>0</v>
      </c>
      <c r="F68" s="131">
        <v>0</v>
      </c>
      <c r="G68" s="143">
        <v>0</v>
      </c>
      <c r="H68" s="153">
        <f t="shared" si="3"/>
        <v>0</v>
      </c>
      <c r="I68" s="143">
        <v>0</v>
      </c>
      <c r="J68" s="178">
        <v>0</v>
      </c>
      <c r="K68" s="143">
        <v>0</v>
      </c>
      <c r="L68" s="177">
        <v>0</v>
      </c>
      <c r="M68" s="221">
        <f t="shared" si="4"/>
        <v>0</v>
      </c>
      <c r="N68" s="143">
        <v>0</v>
      </c>
      <c r="O68" s="248">
        <v>0</v>
      </c>
      <c r="P68" s="221">
        <f t="shared" si="5"/>
        <v>0</v>
      </c>
      <c r="Q68" s="252">
        <f t="shared" si="6"/>
        <v>0</v>
      </c>
      <c r="R68" s="310">
        <v>0</v>
      </c>
      <c r="S68" s="323">
        <v>0</v>
      </c>
      <c r="T68" s="310">
        <v>0</v>
      </c>
      <c r="U68" s="178">
        <v>0</v>
      </c>
      <c r="V68" s="310">
        <v>0</v>
      </c>
      <c r="W68" s="345">
        <v>0</v>
      </c>
      <c r="X68" s="344">
        <f t="shared" si="7"/>
        <v>0</v>
      </c>
      <c r="Y68" s="263">
        <f t="shared" si="8"/>
        <v>0</v>
      </c>
      <c r="Z68" s="398">
        <v>0</v>
      </c>
      <c r="AA68" s="177">
        <v>0</v>
      </c>
      <c r="AB68" s="310">
        <v>0</v>
      </c>
      <c r="AC68" s="177">
        <v>0</v>
      </c>
      <c r="AD68" s="310">
        <v>0</v>
      </c>
      <c r="AE68" s="177">
        <v>0</v>
      </c>
      <c r="AF68" s="263">
        <f t="shared" si="12"/>
        <v>0</v>
      </c>
    </row>
    <row r="69" spans="1:32" ht="15" customHeight="1" x14ac:dyDescent="0.25">
      <c r="A69" s="634"/>
      <c r="B69" s="617"/>
      <c r="C69" s="42"/>
      <c r="D69" s="43" t="s">
        <v>371</v>
      </c>
      <c r="E69" s="119">
        <v>0</v>
      </c>
      <c r="F69" s="115">
        <v>0</v>
      </c>
      <c r="G69" s="140">
        <v>0</v>
      </c>
      <c r="H69" s="153">
        <f t="shared" si="3"/>
        <v>0</v>
      </c>
      <c r="I69" s="140">
        <v>0</v>
      </c>
      <c r="J69" s="178">
        <v>0</v>
      </c>
      <c r="K69" s="140">
        <v>0</v>
      </c>
      <c r="L69" s="177">
        <v>0</v>
      </c>
      <c r="M69" s="221">
        <f t="shared" si="4"/>
        <v>0</v>
      </c>
      <c r="N69" s="140">
        <v>0</v>
      </c>
      <c r="O69" s="248">
        <v>0</v>
      </c>
      <c r="P69" s="221">
        <f t="shared" si="5"/>
        <v>0</v>
      </c>
      <c r="Q69" s="252">
        <f t="shared" si="6"/>
        <v>0</v>
      </c>
      <c r="R69" s="308">
        <v>0</v>
      </c>
      <c r="S69" s="323">
        <v>0</v>
      </c>
      <c r="T69" s="308">
        <v>0</v>
      </c>
      <c r="U69" s="178">
        <v>0</v>
      </c>
      <c r="V69" s="308"/>
      <c r="W69" s="345">
        <v>0</v>
      </c>
      <c r="X69" s="344">
        <f t="shared" si="7"/>
        <v>0</v>
      </c>
      <c r="Y69" s="263">
        <f t="shared" si="8"/>
        <v>0</v>
      </c>
      <c r="Z69" s="395">
        <v>0</v>
      </c>
      <c r="AA69" s="177">
        <v>0</v>
      </c>
      <c r="AB69" s="308">
        <v>0</v>
      </c>
      <c r="AC69" s="177">
        <v>0</v>
      </c>
      <c r="AD69" s="308">
        <v>0</v>
      </c>
      <c r="AE69" s="177">
        <v>0</v>
      </c>
      <c r="AF69" s="263">
        <f t="shared" si="12"/>
        <v>0</v>
      </c>
    </row>
    <row r="70" spans="1:32" ht="15.75" customHeight="1" thickBot="1" x14ac:dyDescent="0.3">
      <c r="A70" s="634"/>
      <c r="B70" s="618"/>
      <c r="C70" s="44"/>
      <c r="D70" s="45" t="s">
        <v>9</v>
      </c>
      <c r="E70" s="121">
        <v>0</v>
      </c>
      <c r="F70" s="129">
        <v>0</v>
      </c>
      <c r="G70" s="141">
        <v>0</v>
      </c>
      <c r="H70" s="153">
        <f t="shared" ref="H70:H133" si="15">E70+F70+G70</f>
        <v>0</v>
      </c>
      <c r="I70" s="141">
        <v>0</v>
      </c>
      <c r="J70" s="178">
        <v>0</v>
      </c>
      <c r="K70" s="141">
        <v>0</v>
      </c>
      <c r="L70" s="177">
        <v>0</v>
      </c>
      <c r="M70" s="221">
        <f t="shared" ref="M70:M133" si="16">E70+F70+G70+I70+K70</f>
        <v>0</v>
      </c>
      <c r="N70" s="141">
        <v>0</v>
      </c>
      <c r="O70" s="248">
        <v>0</v>
      </c>
      <c r="P70" s="221">
        <f t="shared" ref="P70:P133" si="17">I70+J70+K70+L70+N70+O70</f>
        <v>0</v>
      </c>
      <c r="Q70" s="252">
        <f t="shared" ref="Q70:Q133" si="18">E70+F70+G70+I70+J70+K70+L70+N70+O70</f>
        <v>0</v>
      </c>
      <c r="R70" s="309">
        <v>0</v>
      </c>
      <c r="S70" s="323">
        <v>0</v>
      </c>
      <c r="T70" s="309">
        <v>0</v>
      </c>
      <c r="U70" s="178">
        <v>0</v>
      </c>
      <c r="V70" s="309"/>
      <c r="W70" s="345">
        <v>0</v>
      </c>
      <c r="X70" s="344">
        <f t="shared" ref="X70:X133" si="19">R70+S70+T70+U70+V70+W70</f>
        <v>0</v>
      </c>
      <c r="Y70" s="263">
        <f t="shared" ref="Y70:Y133" si="20">E70+F70+G70+I70+J70+K70+L70+N70+O70+R70+S70+T70+U70+V70+W70</f>
        <v>0</v>
      </c>
      <c r="Z70" s="396">
        <v>0</v>
      </c>
      <c r="AA70" s="177">
        <v>0</v>
      </c>
      <c r="AB70" s="309">
        <v>0</v>
      </c>
      <c r="AC70" s="177">
        <v>0</v>
      </c>
      <c r="AD70" s="309">
        <v>0</v>
      </c>
      <c r="AE70" s="177">
        <v>0</v>
      </c>
      <c r="AF70" s="263">
        <f t="shared" ref="AF70:AF133" si="21">E70+F70+G70+I70+J70+K70+L70+N70+O70+R70+S70+T70+U70+V70+W70+Z70+AA70+AB70+AC70+AD70+AE70</f>
        <v>0</v>
      </c>
    </row>
    <row r="71" spans="1:32" ht="51" hidden="1" customHeight="1" x14ac:dyDescent="0.25">
      <c r="A71" s="634"/>
      <c r="B71" s="647"/>
      <c r="C71" s="50" t="s">
        <v>392</v>
      </c>
      <c r="D71" s="51"/>
      <c r="E71" s="123">
        <v>0</v>
      </c>
      <c r="F71" s="131">
        <v>0</v>
      </c>
      <c r="G71" s="143">
        <v>0</v>
      </c>
      <c r="H71" s="153">
        <f t="shared" si="15"/>
        <v>0</v>
      </c>
      <c r="I71" s="143">
        <v>0</v>
      </c>
      <c r="J71" s="178">
        <v>0</v>
      </c>
      <c r="K71" s="143">
        <v>0</v>
      </c>
      <c r="L71" s="177">
        <v>0</v>
      </c>
      <c r="M71" s="221">
        <f t="shared" si="16"/>
        <v>0</v>
      </c>
      <c r="N71" s="143">
        <v>0</v>
      </c>
      <c r="O71" s="248">
        <v>0</v>
      </c>
      <c r="P71" s="221">
        <f t="shared" si="17"/>
        <v>0</v>
      </c>
      <c r="Q71" s="252">
        <f t="shared" si="18"/>
        <v>0</v>
      </c>
      <c r="R71" s="310">
        <v>0</v>
      </c>
      <c r="S71" s="323">
        <v>0</v>
      </c>
      <c r="T71" s="310"/>
      <c r="U71" s="178">
        <v>0</v>
      </c>
      <c r="V71" s="310"/>
      <c r="W71" s="345">
        <v>0</v>
      </c>
      <c r="X71" s="344">
        <f t="shared" si="19"/>
        <v>0</v>
      </c>
      <c r="Y71" s="263">
        <f t="shared" si="20"/>
        <v>0</v>
      </c>
      <c r="Z71" s="398"/>
      <c r="AA71" s="177">
        <v>0</v>
      </c>
      <c r="AB71" s="310"/>
      <c r="AC71" s="177">
        <v>0</v>
      </c>
      <c r="AD71" s="310"/>
      <c r="AE71" s="177">
        <v>0</v>
      </c>
      <c r="AF71" s="263">
        <f t="shared" si="21"/>
        <v>0</v>
      </c>
    </row>
    <row r="72" spans="1:32" ht="51" hidden="1" customHeight="1" x14ac:dyDescent="0.25">
      <c r="A72" s="634"/>
      <c r="B72" s="645"/>
      <c r="C72" s="52" t="s">
        <v>393</v>
      </c>
      <c r="D72" s="53"/>
      <c r="E72" s="119">
        <v>0</v>
      </c>
      <c r="F72" s="115">
        <v>0</v>
      </c>
      <c r="G72" s="140">
        <v>0</v>
      </c>
      <c r="H72" s="153">
        <f t="shared" si="15"/>
        <v>0</v>
      </c>
      <c r="I72" s="140">
        <v>0</v>
      </c>
      <c r="J72" s="178">
        <v>0</v>
      </c>
      <c r="K72" s="140">
        <v>0</v>
      </c>
      <c r="L72" s="177">
        <v>0</v>
      </c>
      <c r="M72" s="221">
        <f t="shared" si="16"/>
        <v>0</v>
      </c>
      <c r="N72" s="140">
        <v>0</v>
      </c>
      <c r="O72" s="248">
        <v>0</v>
      </c>
      <c r="P72" s="221">
        <f t="shared" si="17"/>
        <v>0</v>
      </c>
      <c r="Q72" s="252">
        <f t="shared" si="18"/>
        <v>0</v>
      </c>
      <c r="R72" s="310">
        <v>0</v>
      </c>
      <c r="S72" s="323">
        <v>0</v>
      </c>
      <c r="T72" s="310"/>
      <c r="U72" s="178">
        <v>0</v>
      </c>
      <c r="V72" s="310"/>
      <c r="W72" s="345">
        <v>0</v>
      </c>
      <c r="X72" s="344">
        <f t="shared" si="19"/>
        <v>0</v>
      </c>
      <c r="Y72" s="263">
        <f t="shared" si="20"/>
        <v>0</v>
      </c>
      <c r="Z72" s="398"/>
      <c r="AA72" s="177">
        <v>0</v>
      </c>
      <c r="AB72" s="310"/>
      <c r="AC72" s="177">
        <v>0</v>
      </c>
      <c r="AD72" s="310"/>
      <c r="AE72" s="177">
        <v>0</v>
      </c>
      <c r="AF72" s="263">
        <f t="shared" si="21"/>
        <v>0</v>
      </c>
    </row>
    <row r="73" spans="1:32" ht="25.5" hidden="1" customHeight="1" x14ac:dyDescent="0.25">
      <c r="A73" s="634"/>
      <c r="B73" s="645"/>
      <c r="C73" s="52" t="s">
        <v>394</v>
      </c>
      <c r="D73" s="53"/>
      <c r="E73" s="119">
        <v>0</v>
      </c>
      <c r="F73" s="115">
        <v>0</v>
      </c>
      <c r="G73" s="140">
        <v>0</v>
      </c>
      <c r="H73" s="153">
        <f t="shared" si="15"/>
        <v>0</v>
      </c>
      <c r="I73" s="140">
        <v>0</v>
      </c>
      <c r="J73" s="178">
        <v>0</v>
      </c>
      <c r="K73" s="140">
        <v>0</v>
      </c>
      <c r="L73" s="177">
        <v>0</v>
      </c>
      <c r="M73" s="221">
        <f t="shared" si="16"/>
        <v>0</v>
      </c>
      <c r="N73" s="140">
        <v>0</v>
      </c>
      <c r="O73" s="248">
        <v>0</v>
      </c>
      <c r="P73" s="221">
        <f t="shared" si="17"/>
        <v>0</v>
      </c>
      <c r="Q73" s="252">
        <f t="shared" si="18"/>
        <v>0</v>
      </c>
      <c r="R73" s="310">
        <v>0</v>
      </c>
      <c r="S73" s="323">
        <v>0</v>
      </c>
      <c r="T73" s="310"/>
      <c r="U73" s="178">
        <v>0</v>
      </c>
      <c r="V73" s="310"/>
      <c r="W73" s="345">
        <v>0</v>
      </c>
      <c r="X73" s="344">
        <f t="shared" si="19"/>
        <v>0</v>
      </c>
      <c r="Y73" s="263">
        <f t="shared" si="20"/>
        <v>0</v>
      </c>
      <c r="Z73" s="398"/>
      <c r="AA73" s="177">
        <v>0</v>
      </c>
      <c r="AB73" s="310"/>
      <c r="AC73" s="177">
        <v>0</v>
      </c>
      <c r="AD73" s="310"/>
      <c r="AE73" s="177">
        <v>0</v>
      </c>
      <c r="AF73" s="263">
        <f t="shared" si="21"/>
        <v>0</v>
      </c>
    </row>
    <row r="74" spans="1:32" ht="51" x14ac:dyDescent="0.25">
      <c r="A74" s="634"/>
      <c r="B74" s="645"/>
      <c r="C74" s="52" t="s">
        <v>395</v>
      </c>
      <c r="D74" s="53"/>
      <c r="E74" s="119">
        <v>4</v>
      </c>
      <c r="F74" s="115">
        <v>6</v>
      </c>
      <c r="G74" s="140">
        <v>9</v>
      </c>
      <c r="H74" s="153">
        <f t="shared" si="15"/>
        <v>19</v>
      </c>
      <c r="I74" s="140">
        <v>5</v>
      </c>
      <c r="J74" s="178">
        <v>0</v>
      </c>
      <c r="K74" s="140">
        <v>2</v>
      </c>
      <c r="L74" s="177">
        <v>0</v>
      </c>
      <c r="M74" s="221">
        <f t="shared" si="16"/>
        <v>26</v>
      </c>
      <c r="N74" s="140">
        <v>3</v>
      </c>
      <c r="O74" s="248">
        <v>0</v>
      </c>
      <c r="P74" s="221">
        <f t="shared" si="17"/>
        <v>10</v>
      </c>
      <c r="Q74" s="252">
        <f t="shared" si="18"/>
        <v>29</v>
      </c>
      <c r="R74" s="310">
        <v>2</v>
      </c>
      <c r="S74" s="323">
        <v>0</v>
      </c>
      <c r="T74" s="310">
        <v>6</v>
      </c>
      <c r="U74" s="178">
        <v>1</v>
      </c>
      <c r="V74" s="310">
        <v>1</v>
      </c>
      <c r="W74" s="345">
        <v>0</v>
      </c>
      <c r="X74" s="344">
        <f t="shared" si="19"/>
        <v>10</v>
      </c>
      <c r="Y74" s="263">
        <f t="shared" si="20"/>
        <v>39</v>
      </c>
      <c r="Z74" s="398">
        <v>5</v>
      </c>
      <c r="AA74" s="177">
        <v>0</v>
      </c>
      <c r="AB74" s="310">
        <v>0</v>
      </c>
      <c r="AC74" s="177">
        <v>1</v>
      </c>
      <c r="AD74" s="310">
        <v>2</v>
      </c>
      <c r="AE74" s="177">
        <v>0</v>
      </c>
      <c r="AF74" s="263">
        <f t="shared" si="21"/>
        <v>47</v>
      </c>
    </row>
    <row r="75" spans="1:32" ht="51" hidden="1" customHeight="1" x14ac:dyDescent="0.25">
      <c r="A75" s="634"/>
      <c r="B75" s="645"/>
      <c r="C75" s="52" t="s">
        <v>396</v>
      </c>
      <c r="D75" s="53"/>
      <c r="E75" s="119">
        <v>0</v>
      </c>
      <c r="F75" s="115">
        <v>0</v>
      </c>
      <c r="G75" s="140">
        <v>0</v>
      </c>
      <c r="H75" s="153">
        <f t="shared" si="15"/>
        <v>0</v>
      </c>
      <c r="I75" s="140">
        <v>0</v>
      </c>
      <c r="J75" s="178">
        <v>0</v>
      </c>
      <c r="K75" s="140">
        <v>0</v>
      </c>
      <c r="L75" s="177">
        <v>0</v>
      </c>
      <c r="M75" s="221">
        <f t="shared" si="16"/>
        <v>0</v>
      </c>
      <c r="N75" s="140">
        <v>0</v>
      </c>
      <c r="O75" s="248">
        <v>0</v>
      </c>
      <c r="P75" s="221">
        <f t="shared" si="17"/>
        <v>0</v>
      </c>
      <c r="Q75" s="252">
        <f t="shared" si="18"/>
        <v>0</v>
      </c>
      <c r="R75" s="310">
        <v>0</v>
      </c>
      <c r="S75" s="323">
        <v>0</v>
      </c>
      <c r="T75" s="310"/>
      <c r="U75" s="178">
        <v>0</v>
      </c>
      <c r="V75" s="310"/>
      <c r="W75" s="345">
        <v>0</v>
      </c>
      <c r="X75" s="344">
        <f t="shared" si="19"/>
        <v>0</v>
      </c>
      <c r="Y75" s="263">
        <f t="shared" si="20"/>
        <v>0</v>
      </c>
      <c r="Z75" s="398"/>
      <c r="AA75" s="177">
        <v>0</v>
      </c>
      <c r="AB75" s="310"/>
      <c r="AC75" s="177">
        <v>0</v>
      </c>
      <c r="AD75" s="310"/>
      <c r="AE75" s="177">
        <v>0</v>
      </c>
      <c r="AF75" s="263">
        <f t="shared" si="21"/>
        <v>0</v>
      </c>
    </row>
    <row r="76" spans="1:32" ht="38.25" hidden="1" customHeight="1" x14ac:dyDescent="0.25">
      <c r="A76" s="634"/>
      <c r="B76" s="645"/>
      <c r="C76" s="54" t="s">
        <v>397</v>
      </c>
      <c r="D76" s="55"/>
      <c r="E76" s="119">
        <v>0</v>
      </c>
      <c r="F76" s="115">
        <v>0</v>
      </c>
      <c r="G76" s="140">
        <v>0</v>
      </c>
      <c r="H76" s="153">
        <f t="shared" si="15"/>
        <v>0</v>
      </c>
      <c r="I76" s="140">
        <v>0</v>
      </c>
      <c r="J76" s="178">
        <v>0</v>
      </c>
      <c r="K76" s="140">
        <v>0</v>
      </c>
      <c r="L76" s="177">
        <v>0</v>
      </c>
      <c r="M76" s="221">
        <f t="shared" si="16"/>
        <v>0</v>
      </c>
      <c r="N76" s="140">
        <v>0</v>
      </c>
      <c r="O76" s="248">
        <v>0</v>
      </c>
      <c r="P76" s="221">
        <f t="shared" si="17"/>
        <v>0</v>
      </c>
      <c r="Q76" s="252">
        <f t="shared" si="18"/>
        <v>0</v>
      </c>
      <c r="R76" s="310">
        <v>0</v>
      </c>
      <c r="S76" s="323">
        <v>0</v>
      </c>
      <c r="T76" s="310"/>
      <c r="U76" s="178">
        <v>0</v>
      </c>
      <c r="V76" s="310"/>
      <c r="W76" s="345">
        <v>0</v>
      </c>
      <c r="X76" s="344">
        <f t="shared" si="19"/>
        <v>0</v>
      </c>
      <c r="Y76" s="263">
        <f t="shared" si="20"/>
        <v>0</v>
      </c>
      <c r="Z76" s="398"/>
      <c r="AA76" s="177">
        <v>0</v>
      </c>
      <c r="AB76" s="310"/>
      <c r="AC76" s="177">
        <v>0</v>
      </c>
      <c r="AD76" s="310"/>
      <c r="AE76" s="177">
        <v>0</v>
      </c>
      <c r="AF76" s="263">
        <f t="shared" si="21"/>
        <v>0</v>
      </c>
    </row>
    <row r="77" spans="1:32" ht="38.25" hidden="1" customHeight="1" x14ac:dyDescent="0.25">
      <c r="A77" s="634"/>
      <c r="B77" s="645"/>
      <c r="C77" s="52" t="s">
        <v>398</v>
      </c>
      <c r="D77" s="53"/>
      <c r="E77" s="119">
        <v>0</v>
      </c>
      <c r="F77" s="115">
        <v>0</v>
      </c>
      <c r="G77" s="140">
        <v>0</v>
      </c>
      <c r="H77" s="153">
        <f t="shared" si="15"/>
        <v>0</v>
      </c>
      <c r="I77" s="140">
        <v>0</v>
      </c>
      <c r="J77" s="178">
        <v>0</v>
      </c>
      <c r="K77" s="140">
        <v>0</v>
      </c>
      <c r="L77" s="177">
        <v>0</v>
      </c>
      <c r="M77" s="221">
        <f t="shared" si="16"/>
        <v>0</v>
      </c>
      <c r="N77" s="140">
        <v>0</v>
      </c>
      <c r="O77" s="248">
        <v>0</v>
      </c>
      <c r="P77" s="221">
        <f t="shared" si="17"/>
        <v>0</v>
      </c>
      <c r="Q77" s="252">
        <f t="shared" si="18"/>
        <v>0</v>
      </c>
      <c r="R77" s="310">
        <v>0</v>
      </c>
      <c r="S77" s="323">
        <v>0</v>
      </c>
      <c r="T77" s="310"/>
      <c r="U77" s="178">
        <v>0</v>
      </c>
      <c r="V77" s="310"/>
      <c r="W77" s="345">
        <v>0</v>
      </c>
      <c r="X77" s="344">
        <f t="shared" si="19"/>
        <v>0</v>
      </c>
      <c r="Y77" s="263">
        <f t="shared" si="20"/>
        <v>0</v>
      </c>
      <c r="Z77" s="398"/>
      <c r="AA77" s="177">
        <v>0</v>
      </c>
      <c r="AB77" s="310"/>
      <c r="AC77" s="177">
        <v>0</v>
      </c>
      <c r="AD77" s="310"/>
      <c r="AE77" s="177">
        <v>0</v>
      </c>
      <c r="AF77" s="263">
        <f t="shared" si="21"/>
        <v>0</v>
      </c>
    </row>
    <row r="78" spans="1:32" ht="63.75" hidden="1" customHeight="1" x14ac:dyDescent="0.25">
      <c r="A78" s="634"/>
      <c r="B78" s="645"/>
      <c r="C78" s="52" t="s">
        <v>399</v>
      </c>
      <c r="D78" s="53"/>
      <c r="E78" s="119">
        <v>0</v>
      </c>
      <c r="F78" s="115">
        <v>0</v>
      </c>
      <c r="G78" s="140">
        <v>0</v>
      </c>
      <c r="H78" s="153">
        <f t="shared" si="15"/>
        <v>0</v>
      </c>
      <c r="I78" s="140">
        <v>0</v>
      </c>
      <c r="J78" s="178">
        <v>0</v>
      </c>
      <c r="K78" s="140">
        <v>0</v>
      </c>
      <c r="L78" s="177">
        <v>0</v>
      </c>
      <c r="M78" s="221">
        <f t="shared" si="16"/>
        <v>0</v>
      </c>
      <c r="N78" s="140">
        <v>0</v>
      </c>
      <c r="O78" s="248">
        <v>0</v>
      </c>
      <c r="P78" s="221">
        <f t="shared" si="17"/>
        <v>0</v>
      </c>
      <c r="Q78" s="252">
        <f t="shared" si="18"/>
        <v>0</v>
      </c>
      <c r="R78" s="310">
        <v>0</v>
      </c>
      <c r="S78" s="323">
        <v>0</v>
      </c>
      <c r="T78" s="310"/>
      <c r="U78" s="178">
        <v>0</v>
      </c>
      <c r="V78" s="310"/>
      <c r="W78" s="345">
        <v>0</v>
      </c>
      <c r="X78" s="344">
        <f t="shared" si="19"/>
        <v>0</v>
      </c>
      <c r="Y78" s="263">
        <f t="shared" si="20"/>
        <v>0</v>
      </c>
      <c r="Z78" s="398"/>
      <c r="AA78" s="177">
        <v>0</v>
      </c>
      <c r="AB78" s="310"/>
      <c r="AC78" s="177">
        <v>0</v>
      </c>
      <c r="AD78" s="310"/>
      <c r="AE78" s="177">
        <v>0</v>
      </c>
      <c r="AF78" s="263">
        <f t="shared" si="21"/>
        <v>0</v>
      </c>
    </row>
    <row r="79" spans="1:32" ht="76.5" hidden="1" customHeight="1" x14ac:dyDescent="0.25">
      <c r="A79" s="634"/>
      <c r="B79" s="645"/>
      <c r="C79" s="52" t="s">
        <v>400</v>
      </c>
      <c r="D79" s="53"/>
      <c r="E79" s="119">
        <v>0</v>
      </c>
      <c r="F79" s="115">
        <v>0</v>
      </c>
      <c r="G79" s="140">
        <v>0</v>
      </c>
      <c r="H79" s="153">
        <f t="shared" si="15"/>
        <v>0</v>
      </c>
      <c r="I79" s="140">
        <v>0</v>
      </c>
      <c r="J79" s="178">
        <v>0</v>
      </c>
      <c r="K79" s="140">
        <v>0</v>
      </c>
      <c r="L79" s="177">
        <v>0</v>
      </c>
      <c r="M79" s="221">
        <f t="shared" si="16"/>
        <v>0</v>
      </c>
      <c r="N79" s="140">
        <v>0</v>
      </c>
      <c r="O79" s="248">
        <v>0</v>
      </c>
      <c r="P79" s="221">
        <f t="shared" si="17"/>
        <v>0</v>
      </c>
      <c r="Q79" s="252">
        <f t="shared" si="18"/>
        <v>0</v>
      </c>
      <c r="R79" s="310">
        <v>0</v>
      </c>
      <c r="S79" s="323">
        <v>0</v>
      </c>
      <c r="T79" s="310"/>
      <c r="U79" s="178">
        <v>0</v>
      </c>
      <c r="V79" s="310"/>
      <c r="W79" s="345">
        <v>0</v>
      </c>
      <c r="X79" s="344">
        <f t="shared" si="19"/>
        <v>0</v>
      </c>
      <c r="Y79" s="263">
        <f t="shared" si="20"/>
        <v>0</v>
      </c>
      <c r="Z79" s="398"/>
      <c r="AA79" s="177">
        <v>0</v>
      </c>
      <c r="AB79" s="310"/>
      <c r="AC79" s="177">
        <v>0</v>
      </c>
      <c r="AD79" s="310"/>
      <c r="AE79" s="177">
        <v>0</v>
      </c>
      <c r="AF79" s="263">
        <f t="shared" si="21"/>
        <v>0</v>
      </c>
    </row>
    <row r="80" spans="1:32" ht="63.75" hidden="1" customHeight="1" x14ac:dyDescent="0.25">
      <c r="A80" s="634"/>
      <c r="B80" s="645"/>
      <c r="C80" s="52" t="s">
        <v>401</v>
      </c>
      <c r="D80" s="53"/>
      <c r="E80" s="119">
        <v>0</v>
      </c>
      <c r="F80" s="115">
        <v>0</v>
      </c>
      <c r="G80" s="140">
        <v>0</v>
      </c>
      <c r="H80" s="153">
        <f t="shared" si="15"/>
        <v>0</v>
      </c>
      <c r="I80" s="140">
        <v>0</v>
      </c>
      <c r="J80" s="178">
        <v>0</v>
      </c>
      <c r="K80" s="140">
        <v>0</v>
      </c>
      <c r="L80" s="177">
        <v>0</v>
      </c>
      <c r="M80" s="221">
        <f t="shared" si="16"/>
        <v>0</v>
      </c>
      <c r="N80" s="140">
        <v>0</v>
      </c>
      <c r="O80" s="248">
        <v>0</v>
      </c>
      <c r="P80" s="221">
        <f t="shared" si="17"/>
        <v>0</v>
      </c>
      <c r="Q80" s="252">
        <f t="shared" si="18"/>
        <v>0</v>
      </c>
      <c r="R80" s="310">
        <v>0</v>
      </c>
      <c r="S80" s="323">
        <v>0</v>
      </c>
      <c r="T80" s="310"/>
      <c r="U80" s="178">
        <v>0</v>
      </c>
      <c r="V80" s="310"/>
      <c r="W80" s="345">
        <v>0</v>
      </c>
      <c r="X80" s="344">
        <f t="shared" si="19"/>
        <v>0</v>
      </c>
      <c r="Y80" s="263">
        <f t="shared" si="20"/>
        <v>0</v>
      </c>
      <c r="Z80" s="398"/>
      <c r="AA80" s="177">
        <v>0</v>
      </c>
      <c r="AB80" s="310"/>
      <c r="AC80" s="177">
        <v>0</v>
      </c>
      <c r="AD80" s="310"/>
      <c r="AE80" s="177">
        <v>0</v>
      </c>
      <c r="AF80" s="263">
        <f t="shared" si="21"/>
        <v>0</v>
      </c>
    </row>
    <row r="81" spans="1:32" ht="63.75" hidden="1" customHeight="1" x14ac:dyDescent="0.25">
      <c r="A81" s="634"/>
      <c r="B81" s="645"/>
      <c r="C81" s="52" t="s">
        <v>402</v>
      </c>
      <c r="D81" s="53"/>
      <c r="E81" s="119">
        <v>0</v>
      </c>
      <c r="F81" s="115">
        <v>0</v>
      </c>
      <c r="G81" s="140">
        <v>0</v>
      </c>
      <c r="H81" s="153">
        <f t="shared" si="15"/>
        <v>0</v>
      </c>
      <c r="I81" s="140">
        <v>0</v>
      </c>
      <c r="J81" s="178">
        <v>0</v>
      </c>
      <c r="K81" s="140">
        <v>0</v>
      </c>
      <c r="L81" s="177">
        <v>0</v>
      </c>
      <c r="M81" s="221">
        <f t="shared" si="16"/>
        <v>0</v>
      </c>
      <c r="N81" s="140">
        <v>0</v>
      </c>
      <c r="O81" s="248">
        <v>0</v>
      </c>
      <c r="P81" s="221">
        <f t="shared" si="17"/>
        <v>0</v>
      </c>
      <c r="Q81" s="252">
        <f t="shared" si="18"/>
        <v>0</v>
      </c>
      <c r="R81" s="310">
        <v>0</v>
      </c>
      <c r="S81" s="323">
        <v>0</v>
      </c>
      <c r="T81" s="310"/>
      <c r="U81" s="178">
        <v>0</v>
      </c>
      <c r="V81" s="310"/>
      <c r="W81" s="345">
        <v>0</v>
      </c>
      <c r="X81" s="344">
        <f t="shared" si="19"/>
        <v>0</v>
      </c>
      <c r="Y81" s="263">
        <f t="shared" si="20"/>
        <v>0</v>
      </c>
      <c r="Z81" s="398"/>
      <c r="AA81" s="177">
        <v>0</v>
      </c>
      <c r="AB81" s="310"/>
      <c r="AC81" s="177">
        <v>0</v>
      </c>
      <c r="AD81" s="310"/>
      <c r="AE81" s="177">
        <v>0</v>
      </c>
      <c r="AF81" s="263">
        <f t="shared" si="21"/>
        <v>0</v>
      </c>
    </row>
    <row r="82" spans="1:32" ht="51" hidden="1" customHeight="1" x14ac:dyDescent="0.25">
      <c r="A82" s="634"/>
      <c r="B82" s="645"/>
      <c r="C82" s="52" t="s">
        <v>403</v>
      </c>
      <c r="D82" s="53"/>
      <c r="E82" s="119">
        <v>0</v>
      </c>
      <c r="F82" s="115">
        <v>0</v>
      </c>
      <c r="G82" s="140">
        <v>0</v>
      </c>
      <c r="H82" s="153">
        <f t="shared" si="15"/>
        <v>0</v>
      </c>
      <c r="I82" s="140">
        <v>0</v>
      </c>
      <c r="J82" s="178">
        <v>0</v>
      </c>
      <c r="K82" s="140">
        <v>0</v>
      </c>
      <c r="L82" s="177">
        <v>0</v>
      </c>
      <c r="M82" s="221">
        <f t="shared" si="16"/>
        <v>0</v>
      </c>
      <c r="N82" s="140">
        <v>0</v>
      </c>
      <c r="O82" s="248">
        <v>0</v>
      </c>
      <c r="P82" s="221">
        <f t="shared" si="17"/>
        <v>0</v>
      </c>
      <c r="Q82" s="252">
        <f t="shared" si="18"/>
        <v>0</v>
      </c>
      <c r="R82" s="310">
        <v>0</v>
      </c>
      <c r="S82" s="323">
        <v>0</v>
      </c>
      <c r="T82" s="310"/>
      <c r="U82" s="178">
        <v>0</v>
      </c>
      <c r="V82" s="310"/>
      <c r="W82" s="345">
        <v>0</v>
      </c>
      <c r="X82" s="344">
        <f t="shared" si="19"/>
        <v>0</v>
      </c>
      <c r="Y82" s="263">
        <f t="shared" si="20"/>
        <v>0</v>
      </c>
      <c r="Z82" s="398"/>
      <c r="AA82" s="177">
        <v>0</v>
      </c>
      <c r="AB82" s="310"/>
      <c r="AC82" s="177">
        <v>0</v>
      </c>
      <c r="AD82" s="310"/>
      <c r="AE82" s="177">
        <v>0</v>
      </c>
      <c r="AF82" s="263">
        <f t="shared" si="21"/>
        <v>0</v>
      </c>
    </row>
    <row r="83" spans="1:32" ht="38.25" hidden="1" customHeight="1" x14ac:dyDescent="0.25">
      <c r="A83" s="634"/>
      <c r="B83" s="645"/>
      <c r="C83" s="52" t="s">
        <v>404</v>
      </c>
      <c r="D83" s="53"/>
      <c r="E83" s="119">
        <v>0</v>
      </c>
      <c r="F83" s="115">
        <v>0</v>
      </c>
      <c r="G83" s="140">
        <v>0</v>
      </c>
      <c r="H83" s="153">
        <f t="shared" si="15"/>
        <v>0</v>
      </c>
      <c r="I83" s="140">
        <v>0</v>
      </c>
      <c r="J83" s="178">
        <v>0</v>
      </c>
      <c r="K83" s="140">
        <v>0</v>
      </c>
      <c r="L83" s="177">
        <v>0</v>
      </c>
      <c r="M83" s="221">
        <f t="shared" si="16"/>
        <v>0</v>
      </c>
      <c r="N83" s="140">
        <v>0</v>
      </c>
      <c r="O83" s="248">
        <v>0</v>
      </c>
      <c r="P83" s="221">
        <f t="shared" si="17"/>
        <v>0</v>
      </c>
      <c r="Q83" s="252">
        <f t="shared" si="18"/>
        <v>0</v>
      </c>
      <c r="R83" s="310">
        <v>0</v>
      </c>
      <c r="S83" s="323">
        <v>0</v>
      </c>
      <c r="T83" s="310"/>
      <c r="U83" s="178">
        <v>0</v>
      </c>
      <c r="V83" s="310"/>
      <c r="W83" s="345">
        <v>0</v>
      </c>
      <c r="X83" s="344">
        <f t="shared" si="19"/>
        <v>0</v>
      </c>
      <c r="Y83" s="263">
        <f t="shared" si="20"/>
        <v>0</v>
      </c>
      <c r="Z83" s="398"/>
      <c r="AA83" s="177">
        <v>0</v>
      </c>
      <c r="AB83" s="310"/>
      <c r="AC83" s="177">
        <v>0</v>
      </c>
      <c r="AD83" s="310"/>
      <c r="AE83" s="177">
        <v>0</v>
      </c>
      <c r="AF83" s="263">
        <f t="shared" si="21"/>
        <v>0</v>
      </c>
    </row>
    <row r="84" spans="1:32" ht="63.75" hidden="1" customHeight="1" x14ac:dyDescent="0.25">
      <c r="A84" s="634"/>
      <c r="B84" s="645"/>
      <c r="C84" s="52" t="s">
        <v>405</v>
      </c>
      <c r="D84" s="53"/>
      <c r="E84" s="119">
        <v>0</v>
      </c>
      <c r="F84" s="115">
        <v>0</v>
      </c>
      <c r="G84" s="140">
        <v>0</v>
      </c>
      <c r="H84" s="153">
        <f t="shared" si="15"/>
        <v>0</v>
      </c>
      <c r="I84" s="140">
        <v>0</v>
      </c>
      <c r="J84" s="178">
        <v>0</v>
      </c>
      <c r="K84" s="140">
        <v>0</v>
      </c>
      <c r="L84" s="177">
        <v>0</v>
      </c>
      <c r="M84" s="221">
        <f t="shared" si="16"/>
        <v>0</v>
      </c>
      <c r="N84" s="140">
        <v>0</v>
      </c>
      <c r="O84" s="248">
        <v>0</v>
      </c>
      <c r="P84" s="221">
        <f t="shared" si="17"/>
        <v>0</v>
      </c>
      <c r="Q84" s="252">
        <f t="shared" si="18"/>
        <v>0</v>
      </c>
      <c r="R84" s="310">
        <v>0</v>
      </c>
      <c r="S84" s="323">
        <v>0</v>
      </c>
      <c r="T84" s="310"/>
      <c r="U84" s="178">
        <v>0</v>
      </c>
      <c r="V84" s="310"/>
      <c r="W84" s="345">
        <v>0</v>
      </c>
      <c r="X84" s="344">
        <f t="shared" si="19"/>
        <v>0</v>
      </c>
      <c r="Y84" s="263">
        <f t="shared" si="20"/>
        <v>0</v>
      </c>
      <c r="Z84" s="398"/>
      <c r="AA84" s="177">
        <v>0</v>
      </c>
      <c r="AB84" s="310"/>
      <c r="AC84" s="177">
        <v>0</v>
      </c>
      <c r="AD84" s="310"/>
      <c r="AE84" s="177">
        <v>0</v>
      </c>
      <c r="AF84" s="263">
        <f t="shared" si="21"/>
        <v>0</v>
      </c>
    </row>
    <row r="85" spans="1:32" ht="48" hidden="1" customHeight="1" x14ac:dyDescent="0.25">
      <c r="A85" s="634"/>
      <c r="B85" s="645"/>
      <c r="C85" s="56" t="s">
        <v>406</v>
      </c>
      <c r="D85" s="57"/>
      <c r="E85" s="119">
        <v>0</v>
      </c>
      <c r="F85" s="115">
        <v>0</v>
      </c>
      <c r="G85" s="140">
        <v>0</v>
      </c>
      <c r="H85" s="153">
        <f t="shared" si="15"/>
        <v>0</v>
      </c>
      <c r="I85" s="140">
        <v>0</v>
      </c>
      <c r="J85" s="178">
        <v>0</v>
      </c>
      <c r="K85" s="140">
        <v>0</v>
      </c>
      <c r="L85" s="177">
        <v>0</v>
      </c>
      <c r="M85" s="221">
        <f t="shared" si="16"/>
        <v>0</v>
      </c>
      <c r="N85" s="140">
        <v>0</v>
      </c>
      <c r="O85" s="248">
        <v>0</v>
      </c>
      <c r="P85" s="221">
        <f t="shared" si="17"/>
        <v>0</v>
      </c>
      <c r="Q85" s="252">
        <f t="shared" si="18"/>
        <v>0</v>
      </c>
      <c r="R85" s="310">
        <v>0</v>
      </c>
      <c r="S85" s="323">
        <v>0</v>
      </c>
      <c r="T85" s="310"/>
      <c r="U85" s="178">
        <v>0</v>
      </c>
      <c r="V85" s="310"/>
      <c r="W85" s="345">
        <v>0</v>
      </c>
      <c r="X85" s="344">
        <f t="shared" si="19"/>
        <v>0</v>
      </c>
      <c r="Y85" s="263">
        <f t="shared" si="20"/>
        <v>0</v>
      </c>
      <c r="Z85" s="398"/>
      <c r="AA85" s="177">
        <v>0</v>
      </c>
      <c r="AB85" s="310"/>
      <c r="AC85" s="177">
        <v>0</v>
      </c>
      <c r="AD85" s="310"/>
      <c r="AE85" s="177">
        <v>0</v>
      </c>
      <c r="AF85" s="263">
        <f t="shared" si="21"/>
        <v>0</v>
      </c>
    </row>
    <row r="86" spans="1:32" ht="51" hidden="1" customHeight="1" x14ac:dyDescent="0.25">
      <c r="A86" s="634"/>
      <c r="B86" s="645"/>
      <c r="C86" s="52" t="s">
        <v>407</v>
      </c>
      <c r="D86" s="53"/>
      <c r="E86" s="119">
        <v>0</v>
      </c>
      <c r="F86" s="115">
        <v>0</v>
      </c>
      <c r="G86" s="140">
        <v>0</v>
      </c>
      <c r="H86" s="153">
        <f t="shared" si="15"/>
        <v>0</v>
      </c>
      <c r="I86" s="140">
        <v>0</v>
      </c>
      <c r="J86" s="178">
        <v>0</v>
      </c>
      <c r="K86" s="140">
        <v>0</v>
      </c>
      <c r="L86" s="177">
        <v>0</v>
      </c>
      <c r="M86" s="221">
        <f t="shared" si="16"/>
        <v>0</v>
      </c>
      <c r="N86" s="140">
        <v>0</v>
      </c>
      <c r="O86" s="248">
        <v>0</v>
      </c>
      <c r="P86" s="221">
        <f t="shared" si="17"/>
        <v>0</v>
      </c>
      <c r="Q86" s="252">
        <f t="shared" si="18"/>
        <v>0</v>
      </c>
      <c r="R86" s="310">
        <v>0</v>
      </c>
      <c r="S86" s="323">
        <v>0</v>
      </c>
      <c r="T86" s="310"/>
      <c r="U86" s="178">
        <v>0</v>
      </c>
      <c r="V86" s="310"/>
      <c r="W86" s="345">
        <v>0</v>
      </c>
      <c r="X86" s="344">
        <f t="shared" si="19"/>
        <v>0</v>
      </c>
      <c r="Y86" s="263">
        <f t="shared" si="20"/>
        <v>0</v>
      </c>
      <c r="Z86" s="398"/>
      <c r="AA86" s="177">
        <v>0</v>
      </c>
      <c r="AB86" s="310"/>
      <c r="AC86" s="177">
        <v>0</v>
      </c>
      <c r="AD86" s="310"/>
      <c r="AE86" s="177">
        <v>0</v>
      </c>
      <c r="AF86" s="263">
        <f t="shared" si="21"/>
        <v>0</v>
      </c>
    </row>
    <row r="87" spans="1:32" ht="108" hidden="1" customHeight="1" x14ac:dyDescent="0.25">
      <c r="A87" s="634"/>
      <c r="B87" s="645"/>
      <c r="C87" s="42" t="s">
        <v>408</v>
      </c>
      <c r="D87" s="43"/>
      <c r="E87" s="119">
        <v>0</v>
      </c>
      <c r="F87" s="115">
        <v>0</v>
      </c>
      <c r="G87" s="140">
        <v>0</v>
      </c>
      <c r="H87" s="153">
        <f t="shared" si="15"/>
        <v>0</v>
      </c>
      <c r="I87" s="140">
        <v>0</v>
      </c>
      <c r="J87" s="178">
        <v>0</v>
      </c>
      <c r="K87" s="140">
        <v>0</v>
      </c>
      <c r="L87" s="177">
        <v>0</v>
      </c>
      <c r="M87" s="221">
        <f t="shared" si="16"/>
        <v>0</v>
      </c>
      <c r="N87" s="140">
        <v>0</v>
      </c>
      <c r="O87" s="248">
        <v>0</v>
      </c>
      <c r="P87" s="221">
        <f t="shared" si="17"/>
        <v>0</v>
      </c>
      <c r="Q87" s="252">
        <f t="shared" si="18"/>
        <v>0</v>
      </c>
      <c r="R87" s="310">
        <v>0</v>
      </c>
      <c r="S87" s="323">
        <v>0</v>
      </c>
      <c r="T87" s="310"/>
      <c r="U87" s="178">
        <v>0</v>
      </c>
      <c r="V87" s="310"/>
      <c r="W87" s="345">
        <v>0</v>
      </c>
      <c r="X87" s="344">
        <f t="shared" si="19"/>
        <v>0</v>
      </c>
      <c r="Y87" s="263">
        <f t="shared" si="20"/>
        <v>0</v>
      </c>
      <c r="Z87" s="398"/>
      <c r="AA87" s="177">
        <v>0</v>
      </c>
      <c r="AB87" s="310"/>
      <c r="AC87" s="177">
        <v>0</v>
      </c>
      <c r="AD87" s="310"/>
      <c r="AE87" s="177">
        <v>0</v>
      </c>
      <c r="AF87" s="263">
        <f t="shared" si="21"/>
        <v>0</v>
      </c>
    </row>
    <row r="88" spans="1:32" ht="24" hidden="1" customHeight="1" x14ac:dyDescent="0.25">
      <c r="A88" s="634"/>
      <c r="B88" s="645"/>
      <c r="C88" s="56" t="s">
        <v>409</v>
      </c>
      <c r="D88" s="43"/>
      <c r="E88" s="119">
        <v>0</v>
      </c>
      <c r="F88" s="115">
        <v>0</v>
      </c>
      <c r="G88" s="140">
        <v>0</v>
      </c>
      <c r="H88" s="153">
        <f t="shared" si="15"/>
        <v>0</v>
      </c>
      <c r="I88" s="140">
        <v>0</v>
      </c>
      <c r="J88" s="178">
        <v>0</v>
      </c>
      <c r="K88" s="140">
        <v>0</v>
      </c>
      <c r="L88" s="177">
        <v>0</v>
      </c>
      <c r="M88" s="221">
        <f t="shared" si="16"/>
        <v>0</v>
      </c>
      <c r="N88" s="140">
        <v>0</v>
      </c>
      <c r="O88" s="248">
        <v>0</v>
      </c>
      <c r="P88" s="221">
        <f t="shared" si="17"/>
        <v>0</v>
      </c>
      <c r="Q88" s="252">
        <f t="shared" si="18"/>
        <v>0</v>
      </c>
      <c r="R88" s="310">
        <v>0</v>
      </c>
      <c r="S88" s="323">
        <v>0</v>
      </c>
      <c r="T88" s="310"/>
      <c r="U88" s="178">
        <v>0</v>
      </c>
      <c r="V88" s="310"/>
      <c r="W88" s="345">
        <v>0</v>
      </c>
      <c r="X88" s="344">
        <f t="shared" si="19"/>
        <v>0</v>
      </c>
      <c r="Y88" s="263">
        <f t="shared" si="20"/>
        <v>0</v>
      </c>
      <c r="Z88" s="398"/>
      <c r="AA88" s="177">
        <v>0</v>
      </c>
      <c r="AB88" s="310"/>
      <c r="AC88" s="177">
        <v>0</v>
      </c>
      <c r="AD88" s="310"/>
      <c r="AE88" s="177">
        <v>0</v>
      </c>
      <c r="AF88" s="263">
        <f t="shared" si="21"/>
        <v>0</v>
      </c>
    </row>
    <row r="89" spans="1:32" ht="24" hidden="1" customHeight="1" x14ac:dyDescent="0.25">
      <c r="A89" s="634"/>
      <c r="B89" s="645"/>
      <c r="C89" s="56" t="s">
        <v>410</v>
      </c>
      <c r="D89" s="43"/>
      <c r="E89" s="119">
        <v>0</v>
      </c>
      <c r="F89" s="115">
        <v>0</v>
      </c>
      <c r="G89" s="140">
        <v>0</v>
      </c>
      <c r="H89" s="153">
        <f t="shared" si="15"/>
        <v>0</v>
      </c>
      <c r="I89" s="140">
        <v>0</v>
      </c>
      <c r="J89" s="178">
        <v>0</v>
      </c>
      <c r="K89" s="140">
        <v>0</v>
      </c>
      <c r="L89" s="177">
        <v>0</v>
      </c>
      <c r="M89" s="221">
        <f t="shared" si="16"/>
        <v>0</v>
      </c>
      <c r="N89" s="140">
        <v>0</v>
      </c>
      <c r="O89" s="248">
        <v>0</v>
      </c>
      <c r="P89" s="221">
        <f t="shared" si="17"/>
        <v>0</v>
      </c>
      <c r="Q89" s="252">
        <f t="shared" si="18"/>
        <v>0</v>
      </c>
      <c r="R89" s="310">
        <v>0</v>
      </c>
      <c r="S89" s="323">
        <v>0</v>
      </c>
      <c r="T89" s="310"/>
      <c r="U89" s="178">
        <v>0</v>
      </c>
      <c r="V89" s="310"/>
      <c r="W89" s="345">
        <v>0</v>
      </c>
      <c r="X89" s="344">
        <f t="shared" si="19"/>
        <v>0</v>
      </c>
      <c r="Y89" s="263">
        <f t="shared" si="20"/>
        <v>0</v>
      </c>
      <c r="Z89" s="398"/>
      <c r="AA89" s="177">
        <v>0</v>
      </c>
      <c r="AB89" s="310"/>
      <c r="AC89" s="177">
        <v>0</v>
      </c>
      <c r="AD89" s="310"/>
      <c r="AE89" s="177">
        <v>0</v>
      </c>
      <c r="AF89" s="263">
        <f t="shared" si="21"/>
        <v>0</v>
      </c>
    </row>
    <row r="90" spans="1:32" ht="63.75" hidden="1" customHeight="1" x14ac:dyDescent="0.25">
      <c r="A90" s="634"/>
      <c r="B90" s="645"/>
      <c r="C90" s="52" t="s">
        <v>411</v>
      </c>
      <c r="D90" s="58"/>
      <c r="E90" s="119">
        <v>0</v>
      </c>
      <c r="F90" s="115">
        <v>0</v>
      </c>
      <c r="G90" s="140">
        <v>0</v>
      </c>
      <c r="H90" s="153">
        <f t="shared" si="15"/>
        <v>0</v>
      </c>
      <c r="I90" s="140">
        <v>0</v>
      </c>
      <c r="J90" s="178">
        <v>0</v>
      </c>
      <c r="K90" s="140">
        <v>0</v>
      </c>
      <c r="L90" s="177">
        <v>0</v>
      </c>
      <c r="M90" s="221">
        <f t="shared" si="16"/>
        <v>0</v>
      </c>
      <c r="N90" s="140">
        <v>0</v>
      </c>
      <c r="O90" s="248">
        <v>0</v>
      </c>
      <c r="P90" s="221">
        <f t="shared" si="17"/>
        <v>0</v>
      </c>
      <c r="Q90" s="252">
        <f t="shared" si="18"/>
        <v>0</v>
      </c>
      <c r="R90" s="310">
        <v>0</v>
      </c>
      <c r="S90" s="323">
        <v>0</v>
      </c>
      <c r="T90" s="310"/>
      <c r="U90" s="178">
        <v>0</v>
      </c>
      <c r="V90" s="310"/>
      <c r="W90" s="345">
        <v>0</v>
      </c>
      <c r="X90" s="344">
        <f t="shared" si="19"/>
        <v>0</v>
      </c>
      <c r="Y90" s="263">
        <f t="shared" si="20"/>
        <v>0</v>
      </c>
      <c r="Z90" s="398"/>
      <c r="AA90" s="177">
        <v>0</v>
      </c>
      <c r="AB90" s="310"/>
      <c r="AC90" s="177">
        <v>0</v>
      </c>
      <c r="AD90" s="310"/>
      <c r="AE90" s="177">
        <v>0</v>
      </c>
      <c r="AF90" s="263">
        <f t="shared" si="21"/>
        <v>0</v>
      </c>
    </row>
    <row r="91" spans="1:32" ht="63.75" hidden="1" customHeight="1" x14ac:dyDescent="0.25">
      <c r="A91" s="634"/>
      <c r="B91" s="645"/>
      <c r="C91" s="52" t="s">
        <v>412</v>
      </c>
      <c r="D91" s="58"/>
      <c r="E91" s="119">
        <v>0</v>
      </c>
      <c r="F91" s="115">
        <v>0</v>
      </c>
      <c r="G91" s="140">
        <v>0</v>
      </c>
      <c r="H91" s="153">
        <f t="shared" si="15"/>
        <v>0</v>
      </c>
      <c r="I91" s="140">
        <v>0</v>
      </c>
      <c r="J91" s="178">
        <v>0</v>
      </c>
      <c r="K91" s="140">
        <v>0</v>
      </c>
      <c r="L91" s="177">
        <v>0</v>
      </c>
      <c r="M91" s="221">
        <f t="shared" si="16"/>
        <v>0</v>
      </c>
      <c r="N91" s="140">
        <v>0</v>
      </c>
      <c r="O91" s="248">
        <v>0</v>
      </c>
      <c r="P91" s="221">
        <f t="shared" si="17"/>
        <v>0</v>
      </c>
      <c r="Q91" s="252">
        <f t="shared" si="18"/>
        <v>0</v>
      </c>
      <c r="R91" s="310">
        <v>0</v>
      </c>
      <c r="S91" s="323">
        <v>0</v>
      </c>
      <c r="T91" s="310"/>
      <c r="U91" s="178">
        <v>0</v>
      </c>
      <c r="V91" s="310"/>
      <c r="W91" s="345">
        <v>0</v>
      </c>
      <c r="X91" s="344">
        <f t="shared" si="19"/>
        <v>0</v>
      </c>
      <c r="Y91" s="263">
        <f t="shared" si="20"/>
        <v>0</v>
      </c>
      <c r="Z91" s="398"/>
      <c r="AA91" s="177">
        <v>0</v>
      </c>
      <c r="AB91" s="310"/>
      <c r="AC91" s="177">
        <v>0</v>
      </c>
      <c r="AD91" s="310"/>
      <c r="AE91" s="177">
        <v>0</v>
      </c>
      <c r="AF91" s="263">
        <f t="shared" si="21"/>
        <v>0</v>
      </c>
    </row>
    <row r="92" spans="1:32" ht="36" hidden="1" customHeight="1" x14ac:dyDescent="0.25">
      <c r="A92" s="634"/>
      <c r="B92" s="645"/>
      <c r="C92" s="56" t="s">
        <v>413</v>
      </c>
      <c r="D92" s="43"/>
      <c r="E92" s="119">
        <v>0</v>
      </c>
      <c r="F92" s="115">
        <v>0</v>
      </c>
      <c r="G92" s="140">
        <v>0</v>
      </c>
      <c r="H92" s="153">
        <f t="shared" si="15"/>
        <v>0</v>
      </c>
      <c r="I92" s="140">
        <v>0</v>
      </c>
      <c r="J92" s="178">
        <v>0</v>
      </c>
      <c r="K92" s="140">
        <v>0</v>
      </c>
      <c r="L92" s="177">
        <v>0</v>
      </c>
      <c r="M92" s="221">
        <f t="shared" si="16"/>
        <v>0</v>
      </c>
      <c r="N92" s="140">
        <v>0</v>
      </c>
      <c r="O92" s="248">
        <v>0</v>
      </c>
      <c r="P92" s="221">
        <f t="shared" si="17"/>
        <v>0</v>
      </c>
      <c r="Q92" s="252">
        <f t="shared" si="18"/>
        <v>0</v>
      </c>
      <c r="R92" s="310">
        <v>0</v>
      </c>
      <c r="S92" s="323">
        <v>0</v>
      </c>
      <c r="T92" s="310"/>
      <c r="U92" s="178">
        <v>0</v>
      </c>
      <c r="V92" s="310"/>
      <c r="W92" s="345">
        <v>0</v>
      </c>
      <c r="X92" s="344">
        <f t="shared" si="19"/>
        <v>0</v>
      </c>
      <c r="Y92" s="263">
        <f t="shared" si="20"/>
        <v>0</v>
      </c>
      <c r="Z92" s="398"/>
      <c r="AA92" s="177">
        <v>0</v>
      </c>
      <c r="AB92" s="310"/>
      <c r="AC92" s="177">
        <v>0</v>
      </c>
      <c r="AD92" s="310"/>
      <c r="AE92" s="177">
        <v>0</v>
      </c>
      <c r="AF92" s="263">
        <f t="shared" si="21"/>
        <v>0</v>
      </c>
    </row>
    <row r="93" spans="1:32" ht="38.25" hidden="1" customHeight="1" x14ac:dyDescent="0.25">
      <c r="A93" s="634"/>
      <c r="B93" s="645"/>
      <c r="C93" s="52" t="s">
        <v>414</v>
      </c>
      <c r="D93" s="58"/>
      <c r="E93" s="119">
        <v>0</v>
      </c>
      <c r="F93" s="115">
        <v>0</v>
      </c>
      <c r="G93" s="140">
        <v>0</v>
      </c>
      <c r="H93" s="153">
        <f t="shared" si="15"/>
        <v>0</v>
      </c>
      <c r="I93" s="140">
        <v>0</v>
      </c>
      <c r="J93" s="178">
        <v>0</v>
      </c>
      <c r="K93" s="140">
        <v>0</v>
      </c>
      <c r="L93" s="177">
        <v>0</v>
      </c>
      <c r="M93" s="221">
        <f t="shared" si="16"/>
        <v>0</v>
      </c>
      <c r="N93" s="140">
        <v>0</v>
      </c>
      <c r="O93" s="248">
        <v>0</v>
      </c>
      <c r="P93" s="221">
        <f t="shared" si="17"/>
        <v>0</v>
      </c>
      <c r="Q93" s="252">
        <f t="shared" si="18"/>
        <v>0</v>
      </c>
      <c r="R93" s="310">
        <v>0</v>
      </c>
      <c r="S93" s="323">
        <v>0</v>
      </c>
      <c r="T93" s="310"/>
      <c r="U93" s="178">
        <v>0</v>
      </c>
      <c r="V93" s="310"/>
      <c r="W93" s="345">
        <v>0</v>
      </c>
      <c r="X93" s="344">
        <f t="shared" si="19"/>
        <v>0</v>
      </c>
      <c r="Y93" s="263">
        <f t="shared" si="20"/>
        <v>0</v>
      </c>
      <c r="Z93" s="398"/>
      <c r="AA93" s="177">
        <v>0</v>
      </c>
      <c r="AB93" s="310"/>
      <c r="AC93" s="177">
        <v>0</v>
      </c>
      <c r="AD93" s="310"/>
      <c r="AE93" s="177">
        <v>0</v>
      </c>
      <c r="AF93" s="263">
        <f t="shared" si="21"/>
        <v>0</v>
      </c>
    </row>
    <row r="94" spans="1:32" ht="38.25" hidden="1" customHeight="1" x14ac:dyDescent="0.25">
      <c r="A94" s="634"/>
      <c r="B94" s="645"/>
      <c r="C94" s="52" t="s">
        <v>415</v>
      </c>
      <c r="D94" s="58"/>
      <c r="E94" s="119">
        <v>0</v>
      </c>
      <c r="F94" s="115">
        <v>0</v>
      </c>
      <c r="G94" s="140">
        <v>0</v>
      </c>
      <c r="H94" s="153">
        <f t="shared" si="15"/>
        <v>0</v>
      </c>
      <c r="I94" s="140">
        <v>0</v>
      </c>
      <c r="J94" s="178">
        <v>0</v>
      </c>
      <c r="K94" s="140">
        <v>0</v>
      </c>
      <c r="L94" s="177">
        <v>0</v>
      </c>
      <c r="M94" s="221">
        <f t="shared" si="16"/>
        <v>0</v>
      </c>
      <c r="N94" s="140">
        <v>0</v>
      </c>
      <c r="O94" s="248">
        <v>0</v>
      </c>
      <c r="P94" s="221">
        <f t="shared" si="17"/>
        <v>0</v>
      </c>
      <c r="Q94" s="252">
        <f t="shared" si="18"/>
        <v>0</v>
      </c>
      <c r="R94" s="310">
        <v>0</v>
      </c>
      <c r="S94" s="323">
        <v>0</v>
      </c>
      <c r="T94" s="310"/>
      <c r="U94" s="178">
        <v>0</v>
      </c>
      <c r="V94" s="310"/>
      <c r="W94" s="345">
        <v>0</v>
      </c>
      <c r="X94" s="344">
        <f t="shared" si="19"/>
        <v>0</v>
      </c>
      <c r="Y94" s="263">
        <f t="shared" si="20"/>
        <v>0</v>
      </c>
      <c r="Z94" s="398"/>
      <c r="AA94" s="177">
        <v>0</v>
      </c>
      <c r="AB94" s="310"/>
      <c r="AC94" s="177">
        <v>0</v>
      </c>
      <c r="AD94" s="310"/>
      <c r="AE94" s="177">
        <v>0</v>
      </c>
      <c r="AF94" s="263">
        <f t="shared" si="21"/>
        <v>0</v>
      </c>
    </row>
    <row r="95" spans="1:32" ht="51" hidden="1" customHeight="1" x14ac:dyDescent="0.25">
      <c r="A95" s="634"/>
      <c r="B95" s="645"/>
      <c r="C95" s="52" t="s">
        <v>416</v>
      </c>
      <c r="D95" s="58"/>
      <c r="E95" s="119">
        <v>0</v>
      </c>
      <c r="F95" s="115">
        <v>0</v>
      </c>
      <c r="G95" s="140">
        <v>0</v>
      </c>
      <c r="H95" s="153">
        <f t="shared" si="15"/>
        <v>0</v>
      </c>
      <c r="I95" s="140">
        <v>0</v>
      </c>
      <c r="J95" s="178">
        <v>0</v>
      </c>
      <c r="K95" s="140">
        <v>0</v>
      </c>
      <c r="L95" s="177">
        <v>0</v>
      </c>
      <c r="M95" s="221">
        <f t="shared" si="16"/>
        <v>0</v>
      </c>
      <c r="N95" s="140">
        <v>0</v>
      </c>
      <c r="O95" s="248">
        <v>0</v>
      </c>
      <c r="P95" s="221">
        <f t="shared" si="17"/>
        <v>0</v>
      </c>
      <c r="Q95" s="252">
        <f t="shared" si="18"/>
        <v>0</v>
      </c>
      <c r="R95" s="310">
        <v>0</v>
      </c>
      <c r="S95" s="323">
        <v>0</v>
      </c>
      <c r="T95" s="310"/>
      <c r="U95" s="178">
        <v>0</v>
      </c>
      <c r="V95" s="310"/>
      <c r="W95" s="345">
        <v>0</v>
      </c>
      <c r="X95" s="344">
        <f t="shared" si="19"/>
        <v>0</v>
      </c>
      <c r="Y95" s="263">
        <f t="shared" si="20"/>
        <v>0</v>
      </c>
      <c r="Z95" s="398"/>
      <c r="AA95" s="177">
        <v>0</v>
      </c>
      <c r="AB95" s="310"/>
      <c r="AC95" s="177">
        <v>0</v>
      </c>
      <c r="AD95" s="310"/>
      <c r="AE95" s="177">
        <v>0</v>
      </c>
      <c r="AF95" s="263">
        <f t="shared" si="21"/>
        <v>0</v>
      </c>
    </row>
    <row r="96" spans="1:32" ht="51" hidden="1" customHeight="1" x14ac:dyDescent="0.25">
      <c r="A96" s="634"/>
      <c r="B96" s="645"/>
      <c r="C96" s="52" t="s">
        <v>417</v>
      </c>
      <c r="D96" s="58"/>
      <c r="E96" s="119">
        <v>0</v>
      </c>
      <c r="F96" s="115">
        <v>0</v>
      </c>
      <c r="G96" s="140">
        <v>0</v>
      </c>
      <c r="H96" s="153">
        <f t="shared" si="15"/>
        <v>0</v>
      </c>
      <c r="I96" s="140">
        <v>0</v>
      </c>
      <c r="J96" s="178">
        <v>0</v>
      </c>
      <c r="K96" s="140">
        <v>0</v>
      </c>
      <c r="L96" s="177">
        <v>0</v>
      </c>
      <c r="M96" s="221">
        <f t="shared" si="16"/>
        <v>0</v>
      </c>
      <c r="N96" s="140">
        <v>0</v>
      </c>
      <c r="O96" s="248">
        <v>0</v>
      </c>
      <c r="P96" s="221">
        <f t="shared" si="17"/>
        <v>0</v>
      </c>
      <c r="Q96" s="252">
        <f t="shared" si="18"/>
        <v>0</v>
      </c>
      <c r="R96" s="310">
        <v>0</v>
      </c>
      <c r="S96" s="323">
        <v>0</v>
      </c>
      <c r="T96" s="310"/>
      <c r="U96" s="178">
        <v>0</v>
      </c>
      <c r="V96" s="310"/>
      <c r="W96" s="345">
        <v>0</v>
      </c>
      <c r="X96" s="344">
        <f t="shared" si="19"/>
        <v>0</v>
      </c>
      <c r="Y96" s="263">
        <f t="shared" si="20"/>
        <v>0</v>
      </c>
      <c r="Z96" s="398"/>
      <c r="AA96" s="177">
        <v>0</v>
      </c>
      <c r="AB96" s="310"/>
      <c r="AC96" s="177">
        <v>0</v>
      </c>
      <c r="AD96" s="310"/>
      <c r="AE96" s="177">
        <v>0</v>
      </c>
      <c r="AF96" s="263">
        <f t="shared" si="21"/>
        <v>0</v>
      </c>
    </row>
    <row r="97" spans="1:32" ht="89.25" hidden="1" customHeight="1" x14ac:dyDescent="0.25">
      <c r="A97" s="634"/>
      <c r="B97" s="645"/>
      <c r="C97" s="52" t="s">
        <v>418</v>
      </c>
      <c r="D97" s="58"/>
      <c r="E97" s="119">
        <v>0</v>
      </c>
      <c r="F97" s="115">
        <v>0</v>
      </c>
      <c r="G97" s="140">
        <v>0</v>
      </c>
      <c r="H97" s="153">
        <f t="shared" si="15"/>
        <v>0</v>
      </c>
      <c r="I97" s="140">
        <v>0</v>
      </c>
      <c r="J97" s="178">
        <v>0</v>
      </c>
      <c r="K97" s="140">
        <v>0</v>
      </c>
      <c r="L97" s="177">
        <v>0</v>
      </c>
      <c r="M97" s="221">
        <f t="shared" si="16"/>
        <v>0</v>
      </c>
      <c r="N97" s="140">
        <v>0</v>
      </c>
      <c r="O97" s="248">
        <v>0</v>
      </c>
      <c r="P97" s="221">
        <f t="shared" si="17"/>
        <v>0</v>
      </c>
      <c r="Q97" s="252">
        <f t="shared" si="18"/>
        <v>0</v>
      </c>
      <c r="R97" s="310">
        <v>0</v>
      </c>
      <c r="S97" s="323">
        <v>1</v>
      </c>
      <c r="T97" s="310"/>
      <c r="U97" s="178">
        <v>0</v>
      </c>
      <c r="V97" s="310"/>
      <c r="W97" s="345">
        <v>0</v>
      </c>
      <c r="X97" s="344">
        <f t="shared" si="19"/>
        <v>1</v>
      </c>
      <c r="Y97" s="263">
        <f t="shared" si="20"/>
        <v>1</v>
      </c>
      <c r="Z97" s="398"/>
      <c r="AA97" s="177">
        <v>0</v>
      </c>
      <c r="AB97" s="310"/>
      <c r="AC97" s="177">
        <v>0</v>
      </c>
      <c r="AD97" s="310"/>
      <c r="AE97" s="177">
        <v>0</v>
      </c>
      <c r="AF97" s="263">
        <f t="shared" si="21"/>
        <v>1</v>
      </c>
    </row>
    <row r="98" spans="1:32" ht="60" hidden="1" customHeight="1" x14ac:dyDescent="0.25">
      <c r="A98" s="634"/>
      <c r="B98" s="645"/>
      <c r="C98" s="56" t="s">
        <v>419</v>
      </c>
      <c r="D98" s="59"/>
      <c r="E98" s="124">
        <v>0</v>
      </c>
      <c r="F98" s="132">
        <v>0</v>
      </c>
      <c r="G98" s="144">
        <v>0</v>
      </c>
      <c r="H98" s="153">
        <f t="shared" si="15"/>
        <v>0</v>
      </c>
      <c r="I98" s="144">
        <v>0</v>
      </c>
      <c r="J98" s="178">
        <v>0</v>
      </c>
      <c r="K98" s="144">
        <v>0</v>
      </c>
      <c r="L98" s="177">
        <v>0</v>
      </c>
      <c r="M98" s="221">
        <f t="shared" si="16"/>
        <v>0</v>
      </c>
      <c r="N98" s="144">
        <v>0</v>
      </c>
      <c r="O98" s="248">
        <v>0</v>
      </c>
      <c r="P98" s="221">
        <f t="shared" si="17"/>
        <v>0</v>
      </c>
      <c r="Q98" s="252">
        <f t="shared" si="18"/>
        <v>0</v>
      </c>
      <c r="R98" s="310">
        <v>0</v>
      </c>
      <c r="S98" s="323">
        <v>0</v>
      </c>
      <c r="T98" s="310"/>
      <c r="U98" s="178">
        <v>0</v>
      </c>
      <c r="V98" s="310"/>
      <c r="W98" s="345">
        <v>0</v>
      </c>
      <c r="X98" s="344">
        <f t="shared" si="19"/>
        <v>0</v>
      </c>
      <c r="Y98" s="263">
        <f t="shared" si="20"/>
        <v>0</v>
      </c>
      <c r="Z98" s="398"/>
      <c r="AA98" s="177">
        <v>0</v>
      </c>
      <c r="AB98" s="310"/>
      <c r="AC98" s="177">
        <v>0</v>
      </c>
      <c r="AD98" s="310"/>
      <c r="AE98" s="177">
        <v>0</v>
      </c>
      <c r="AF98" s="263">
        <f t="shared" si="21"/>
        <v>0</v>
      </c>
    </row>
    <row r="99" spans="1:32" ht="76.5" hidden="1" customHeight="1" x14ac:dyDescent="0.25">
      <c r="A99" s="634"/>
      <c r="B99" s="645"/>
      <c r="C99" s="52" t="s">
        <v>420</v>
      </c>
      <c r="D99" s="60"/>
      <c r="E99" s="124">
        <v>0</v>
      </c>
      <c r="F99" s="132">
        <v>0</v>
      </c>
      <c r="G99" s="144">
        <v>0</v>
      </c>
      <c r="H99" s="153">
        <f t="shared" si="15"/>
        <v>0</v>
      </c>
      <c r="I99" s="144">
        <v>0</v>
      </c>
      <c r="J99" s="178">
        <v>0</v>
      </c>
      <c r="K99" s="144">
        <v>0</v>
      </c>
      <c r="L99" s="177">
        <v>0</v>
      </c>
      <c r="M99" s="221">
        <f t="shared" si="16"/>
        <v>0</v>
      </c>
      <c r="N99" s="144">
        <v>0</v>
      </c>
      <c r="O99" s="248">
        <v>0</v>
      </c>
      <c r="P99" s="221">
        <f t="shared" si="17"/>
        <v>0</v>
      </c>
      <c r="Q99" s="252">
        <f t="shared" si="18"/>
        <v>0</v>
      </c>
      <c r="R99" s="310">
        <v>0</v>
      </c>
      <c r="S99" s="323">
        <v>0</v>
      </c>
      <c r="T99" s="310"/>
      <c r="U99" s="178">
        <v>0</v>
      </c>
      <c r="V99" s="310"/>
      <c r="W99" s="345">
        <v>0</v>
      </c>
      <c r="X99" s="344">
        <f t="shared" si="19"/>
        <v>0</v>
      </c>
      <c r="Y99" s="263">
        <f t="shared" si="20"/>
        <v>0</v>
      </c>
      <c r="Z99" s="398"/>
      <c r="AA99" s="177">
        <v>0</v>
      </c>
      <c r="AB99" s="310"/>
      <c r="AC99" s="177">
        <v>0</v>
      </c>
      <c r="AD99" s="310"/>
      <c r="AE99" s="177">
        <v>0</v>
      </c>
      <c r="AF99" s="263">
        <f t="shared" si="21"/>
        <v>0</v>
      </c>
    </row>
    <row r="100" spans="1:32" ht="60" hidden="1" customHeight="1" x14ac:dyDescent="0.25">
      <c r="A100" s="634"/>
      <c r="B100" s="645"/>
      <c r="C100" s="56" t="s">
        <v>421</v>
      </c>
      <c r="D100" s="43"/>
      <c r="E100" s="119">
        <v>0</v>
      </c>
      <c r="F100" s="115">
        <v>0</v>
      </c>
      <c r="G100" s="140">
        <v>0</v>
      </c>
      <c r="H100" s="153">
        <f t="shared" si="15"/>
        <v>0</v>
      </c>
      <c r="I100" s="140">
        <v>0</v>
      </c>
      <c r="J100" s="178">
        <v>0</v>
      </c>
      <c r="K100" s="140">
        <v>0</v>
      </c>
      <c r="L100" s="177">
        <v>0</v>
      </c>
      <c r="M100" s="221">
        <f t="shared" si="16"/>
        <v>0</v>
      </c>
      <c r="N100" s="140">
        <v>0</v>
      </c>
      <c r="O100" s="248">
        <v>0</v>
      </c>
      <c r="P100" s="221">
        <f t="shared" si="17"/>
        <v>0</v>
      </c>
      <c r="Q100" s="252">
        <f t="shared" si="18"/>
        <v>0</v>
      </c>
      <c r="R100" s="310">
        <v>0</v>
      </c>
      <c r="S100" s="323">
        <v>0</v>
      </c>
      <c r="T100" s="310"/>
      <c r="U100" s="178">
        <v>0</v>
      </c>
      <c r="V100" s="310"/>
      <c r="W100" s="345">
        <v>0</v>
      </c>
      <c r="X100" s="344">
        <f t="shared" si="19"/>
        <v>0</v>
      </c>
      <c r="Y100" s="263">
        <f t="shared" si="20"/>
        <v>0</v>
      </c>
      <c r="Z100" s="398"/>
      <c r="AA100" s="177">
        <v>0</v>
      </c>
      <c r="AB100" s="310"/>
      <c r="AC100" s="177">
        <v>0</v>
      </c>
      <c r="AD100" s="310"/>
      <c r="AE100" s="177">
        <v>0</v>
      </c>
      <c r="AF100" s="263">
        <f t="shared" si="21"/>
        <v>0</v>
      </c>
    </row>
    <row r="101" spans="1:32" ht="76.5" hidden="1" customHeight="1" x14ac:dyDescent="0.25">
      <c r="A101" s="634"/>
      <c r="B101" s="645"/>
      <c r="C101" s="52" t="s">
        <v>422</v>
      </c>
      <c r="D101" s="58"/>
      <c r="E101" s="119">
        <v>0</v>
      </c>
      <c r="F101" s="115">
        <v>0</v>
      </c>
      <c r="G101" s="140">
        <v>0</v>
      </c>
      <c r="H101" s="153">
        <f t="shared" si="15"/>
        <v>0</v>
      </c>
      <c r="I101" s="140">
        <v>0</v>
      </c>
      <c r="J101" s="178">
        <v>0</v>
      </c>
      <c r="K101" s="140">
        <v>0</v>
      </c>
      <c r="L101" s="177">
        <v>0</v>
      </c>
      <c r="M101" s="221">
        <f t="shared" si="16"/>
        <v>0</v>
      </c>
      <c r="N101" s="140">
        <v>0</v>
      </c>
      <c r="O101" s="248">
        <v>0</v>
      </c>
      <c r="P101" s="221">
        <f t="shared" si="17"/>
        <v>0</v>
      </c>
      <c r="Q101" s="252">
        <f t="shared" si="18"/>
        <v>0</v>
      </c>
      <c r="R101" s="310">
        <v>0</v>
      </c>
      <c r="S101" s="323">
        <v>0</v>
      </c>
      <c r="T101" s="310"/>
      <c r="U101" s="178">
        <v>0</v>
      </c>
      <c r="V101" s="310"/>
      <c r="W101" s="345">
        <v>0</v>
      </c>
      <c r="X101" s="344">
        <f t="shared" si="19"/>
        <v>0</v>
      </c>
      <c r="Y101" s="263">
        <f t="shared" si="20"/>
        <v>0</v>
      </c>
      <c r="Z101" s="398"/>
      <c r="AA101" s="177">
        <v>0</v>
      </c>
      <c r="AB101" s="310"/>
      <c r="AC101" s="177">
        <v>0</v>
      </c>
      <c r="AD101" s="310"/>
      <c r="AE101" s="177">
        <v>0</v>
      </c>
      <c r="AF101" s="263">
        <f t="shared" si="21"/>
        <v>0</v>
      </c>
    </row>
    <row r="102" spans="1:32" ht="36" hidden="1" customHeight="1" x14ac:dyDescent="0.25">
      <c r="A102" s="634"/>
      <c r="B102" s="645"/>
      <c r="C102" s="56" t="s">
        <v>423</v>
      </c>
      <c r="D102" s="43"/>
      <c r="E102" s="119">
        <v>0</v>
      </c>
      <c r="F102" s="115">
        <v>0</v>
      </c>
      <c r="G102" s="140">
        <v>0</v>
      </c>
      <c r="H102" s="153">
        <f t="shared" si="15"/>
        <v>0</v>
      </c>
      <c r="I102" s="140">
        <v>0</v>
      </c>
      <c r="J102" s="178">
        <v>0</v>
      </c>
      <c r="K102" s="140">
        <v>0</v>
      </c>
      <c r="L102" s="177">
        <v>0</v>
      </c>
      <c r="M102" s="221">
        <f t="shared" si="16"/>
        <v>0</v>
      </c>
      <c r="N102" s="140">
        <v>0</v>
      </c>
      <c r="O102" s="248">
        <v>0</v>
      </c>
      <c r="P102" s="221">
        <f t="shared" si="17"/>
        <v>0</v>
      </c>
      <c r="Q102" s="252">
        <f t="shared" si="18"/>
        <v>0</v>
      </c>
      <c r="R102" s="310">
        <v>0</v>
      </c>
      <c r="S102" s="323">
        <v>0</v>
      </c>
      <c r="T102" s="310"/>
      <c r="U102" s="178">
        <v>0</v>
      </c>
      <c r="V102" s="310"/>
      <c r="W102" s="345">
        <v>0</v>
      </c>
      <c r="X102" s="344">
        <f t="shared" si="19"/>
        <v>0</v>
      </c>
      <c r="Y102" s="263">
        <f t="shared" si="20"/>
        <v>0</v>
      </c>
      <c r="Z102" s="398"/>
      <c r="AA102" s="177">
        <v>0</v>
      </c>
      <c r="AB102" s="310"/>
      <c r="AC102" s="177">
        <v>0</v>
      </c>
      <c r="AD102" s="310"/>
      <c r="AE102" s="177">
        <v>0</v>
      </c>
      <c r="AF102" s="263">
        <f t="shared" si="21"/>
        <v>0</v>
      </c>
    </row>
    <row r="103" spans="1:32" ht="63.75" hidden="1" customHeight="1" x14ac:dyDescent="0.25">
      <c r="A103" s="634"/>
      <c r="B103" s="645"/>
      <c r="C103" s="52" t="s">
        <v>424</v>
      </c>
      <c r="D103" s="58"/>
      <c r="E103" s="119">
        <v>0</v>
      </c>
      <c r="F103" s="115">
        <v>0</v>
      </c>
      <c r="G103" s="140">
        <v>0</v>
      </c>
      <c r="H103" s="153">
        <f t="shared" si="15"/>
        <v>0</v>
      </c>
      <c r="I103" s="140">
        <v>0</v>
      </c>
      <c r="J103" s="178">
        <v>0</v>
      </c>
      <c r="K103" s="140">
        <v>0</v>
      </c>
      <c r="L103" s="177">
        <v>0</v>
      </c>
      <c r="M103" s="221">
        <f t="shared" si="16"/>
        <v>0</v>
      </c>
      <c r="N103" s="140">
        <v>0</v>
      </c>
      <c r="O103" s="248">
        <v>0</v>
      </c>
      <c r="P103" s="221">
        <f t="shared" si="17"/>
        <v>0</v>
      </c>
      <c r="Q103" s="252">
        <f t="shared" si="18"/>
        <v>0</v>
      </c>
      <c r="R103" s="310">
        <v>0</v>
      </c>
      <c r="S103" s="323">
        <v>0</v>
      </c>
      <c r="T103" s="310"/>
      <c r="U103" s="178">
        <v>0</v>
      </c>
      <c r="V103" s="310"/>
      <c r="W103" s="345">
        <v>0</v>
      </c>
      <c r="X103" s="344">
        <f t="shared" si="19"/>
        <v>0</v>
      </c>
      <c r="Y103" s="263">
        <f t="shared" si="20"/>
        <v>0</v>
      </c>
      <c r="Z103" s="398"/>
      <c r="AA103" s="177">
        <v>0</v>
      </c>
      <c r="AB103" s="310"/>
      <c r="AC103" s="177">
        <v>0</v>
      </c>
      <c r="AD103" s="310"/>
      <c r="AE103" s="177">
        <v>0</v>
      </c>
      <c r="AF103" s="263">
        <f t="shared" si="21"/>
        <v>0</v>
      </c>
    </row>
    <row r="104" spans="1:32" ht="102" hidden="1" customHeight="1" x14ac:dyDescent="0.25">
      <c r="A104" s="634"/>
      <c r="B104" s="645"/>
      <c r="C104" s="52" t="s">
        <v>425</v>
      </c>
      <c r="D104" s="58"/>
      <c r="E104" s="119">
        <v>0</v>
      </c>
      <c r="F104" s="115">
        <v>0</v>
      </c>
      <c r="G104" s="140">
        <v>0</v>
      </c>
      <c r="H104" s="153">
        <f t="shared" si="15"/>
        <v>0</v>
      </c>
      <c r="I104" s="140">
        <v>0</v>
      </c>
      <c r="J104" s="178">
        <v>0</v>
      </c>
      <c r="K104" s="140">
        <v>0</v>
      </c>
      <c r="L104" s="177">
        <v>0</v>
      </c>
      <c r="M104" s="221">
        <f t="shared" si="16"/>
        <v>0</v>
      </c>
      <c r="N104" s="140">
        <v>0</v>
      </c>
      <c r="O104" s="248">
        <v>0</v>
      </c>
      <c r="P104" s="221">
        <f t="shared" si="17"/>
        <v>0</v>
      </c>
      <c r="Q104" s="252">
        <f t="shared" si="18"/>
        <v>0</v>
      </c>
      <c r="R104" s="310">
        <v>0</v>
      </c>
      <c r="S104" s="323">
        <v>0</v>
      </c>
      <c r="T104" s="310"/>
      <c r="U104" s="178">
        <v>0</v>
      </c>
      <c r="V104" s="310"/>
      <c r="W104" s="345">
        <v>0</v>
      </c>
      <c r="X104" s="344">
        <f t="shared" si="19"/>
        <v>0</v>
      </c>
      <c r="Y104" s="263">
        <f t="shared" si="20"/>
        <v>0</v>
      </c>
      <c r="Z104" s="398"/>
      <c r="AA104" s="177">
        <v>0</v>
      </c>
      <c r="AB104" s="310"/>
      <c r="AC104" s="177">
        <v>0</v>
      </c>
      <c r="AD104" s="310"/>
      <c r="AE104" s="177">
        <v>0</v>
      </c>
      <c r="AF104" s="263">
        <f t="shared" si="21"/>
        <v>0</v>
      </c>
    </row>
    <row r="105" spans="1:32" ht="60" hidden="1" customHeight="1" x14ac:dyDescent="0.25">
      <c r="A105" s="634"/>
      <c r="B105" s="645"/>
      <c r="C105" s="56" t="s">
        <v>426</v>
      </c>
      <c r="D105" s="43"/>
      <c r="E105" s="119">
        <v>0</v>
      </c>
      <c r="F105" s="115">
        <v>0</v>
      </c>
      <c r="G105" s="140">
        <v>0</v>
      </c>
      <c r="H105" s="153">
        <f t="shared" si="15"/>
        <v>0</v>
      </c>
      <c r="I105" s="140">
        <v>0</v>
      </c>
      <c r="J105" s="178">
        <v>0</v>
      </c>
      <c r="K105" s="140">
        <v>0</v>
      </c>
      <c r="L105" s="177">
        <v>0</v>
      </c>
      <c r="M105" s="221">
        <f t="shared" si="16"/>
        <v>0</v>
      </c>
      <c r="N105" s="140">
        <v>0</v>
      </c>
      <c r="O105" s="248">
        <v>0</v>
      </c>
      <c r="P105" s="221">
        <f t="shared" si="17"/>
        <v>0</v>
      </c>
      <c r="Q105" s="252">
        <f t="shared" si="18"/>
        <v>0</v>
      </c>
      <c r="R105" s="310">
        <v>0</v>
      </c>
      <c r="S105" s="323">
        <v>0</v>
      </c>
      <c r="T105" s="310"/>
      <c r="U105" s="178">
        <v>0</v>
      </c>
      <c r="V105" s="310"/>
      <c r="W105" s="345">
        <v>0</v>
      </c>
      <c r="X105" s="344">
        <f t="shared" si="19"/>
        <v>0</v>
      </c>
      <c r="Y105" s="263">
        <f t="shared" si="20"/>
        <v>0</v>
      </c>
      <c r="Z105" s="398"/>
      <c r="AA105" s="177">
        <v>0</v>
      </c>
      <c r="AB105" s="310"/>
      <c r="AC105" s="177">
        <v>0</v>
      </c>
      <c r="AD105" s="310"/>
      <c r="AE105" s="177">
        <v>0</v>
      </c>
      <c r="AF105" s="263">
        <f t="shared" si="21"/>
        <v>0</v>
      </c>
    </row>
    <row r="106" spans="1:32" ht="89.25" hidden="1" customHeight="1" x14ac:dyDescent="0.25">
      <c r="A106" s="634"/>
      <c r="B106" s="645"/>
      <c r="C106" s="61" t="s">
        <v>427</v>
      </c>
      <c r="D106" s="53"/>
      <c r="E106" s="119">
        <v>0</v>
      </c>
      <c r="F106" s="115">
        <v>0</v>
      </c>
      <c r="G106" s="140">
        <v>0</v>
      </c>
      <c r="H106" s="153">
        <f t="shared" si="15"/>
        <v>0</v>
      </c>
      <c r="I106" s="140">
        <v>0</v>
      </c>
      <c r="J106" s="178">
        <v>0</v>
      </c>
      <c r="K106" s="140">
        <v>0</v>
      </c>
      <c r="L106" s="177">
        <v>0</v>
      </c>
      <c r="M106" s="221">
        <f t="shared" si="16"/>
        <v>0</v>
      </c>
      <c r="N106" s="140">
        <v>0</v>
      </c>
      <c r="O106" s="248">
        <v>0</v>
      </c>
      <c r="P106" s="221">
        <f t="shared" si="17"/>
        <v>0</v>
      </c>
      <c r="Q106" s="252">
        <f t="shared" si="18"/>
        <v>0</v>
      </c>
      <c r="R106" s="310">
        <v>0</v>
      </c>
      <c r="S106" s="323">
        <v>0</v>
      </c>
      <c r="T106" s="310"/>
      <c r="U106" s="178">
        <v>0</v>
      </c>
      <c r="V106" s="310"/>
      <c r="W106" s="345">
        <v>0</v>
      </c>
      <c r="X106" s="344">
        <f t="shared" si="19"/>
        <v>0</v>
      </c>
      <c r="Y106" s="263">
        <f t="shared" si="20"/>
        <v>0</v>
      </c>
      <c r="Z106" s="398"/>
      <c r="AA106" s="177">
        <v>0</v>
      </c>
      <c r="AB106" s="310"/>
      <c r="AC106" s="177">
        <v>0</v>
      </c>
      <c r="AD106" s="310"/>
      <c r="AE106" s="177">
        <v>0</v>
      </c>
      <c r="AF106" s="263">
        <f t="shared" si="21"/>
        <v>0</v>
      </c>
    </row>
    <row r="107" spans="1:32" ht="84" hidden="1" customHeight="1" x14ac:dyDescent="0.25">
      <c r="A107" s="634"/>
      <c r="B107" s="645"/>
      <c r="C107" s="56" t="s">
        <v>428</v>
      </c>
      <c r="D107" s="62"/>
      <c r="E107" s="124">
        <v>0</v>
      </c>
      <c r="F107" s="132">
        <v>0</v>
      </c>
      <c r="G107" s="144">
        <v>0</v>
      </c>
      <c r="H107" s="153">
        <f t="shared" si="15"/>
        <v>0</v>
      </c>
      <c r="I107" s="144">
        <v>0</v>
      </c>
      <c r="J107" s="178">
        <v>0</v>
      </c>
      <c r="K107" s="144">
        <v>0</v>
      </c>
      <c r="L107" s="177">
        <v>0</v>
      </c>
      <c r="M107" s="221">
        <f t="shared" si="16"/>
        <v>0</v>
      </c>
      <c r="N107" s="144">
        <v>0</v>
      </c>
      <c r="O107" s="248">
        <v>0</v>
      </c>
      <c r="P107" s="221">
        <f t="shared" si="17"/>
        <v>0</v>
      </c>
      <c r="Q107" s="252">
        <f t="shared" si="18"/>
        <v>0</v>
      </c>
      <c r="R107" s="310">
        <v>0</v>
      </c>
      <c r="S107" s="323">
        <v>0</v>
      </c>
      <c r="T107" s="310"/>
      <c r="U107" s="178">
        <v>0</v>
      </c>
      <c r="V107" s="310"/>
      <c r="W107" s="345">
        <v>0</v>
      </c>
      <c r="X107" s="344">
        <f t="shared" si="19"/>
        <v>0</v>
      </c>
      <c r="Y107" s="263">
        <f t="shared" si="20"/>
        <v>0</v>
      </c>
      <c r="Z107" s="398"/>
      <c r="AA107" s="177">
        <v>0</v>
      </c>
      <c r="AB107" s="310"/>
      <c r="AC107" s="177">
        <v>0</v>
      </c>
      <c r="AD107" s="310"/>
      <c r="AE107" s="177">
        <v>0</v>
      </c>
      <c r="AF107" s="263">
        <f t="shared" si="21"/>
        <v>0</v>
      </c>
    </row>
    <row r="108" spans="1:32" ht="76.5" hidden="1" customHeight="1" x14ac:dyDescent="0.25">
      <c r="A108" s="634"/>
      <c r="B108" s="645"/>
      <c r="C108" s="63" t="s">
        <v>429</v>
      </c>
      <c r="D108" s="55"/>
      <c r="E108" s="119">
        <v>0</v>
      </c>
      <c r="F108" s="115">
        <v>0</v>
      </c>
      <c r="G108" s="140">
        <v>0</v>
      </c>
      <c r="H108" s="153">
        <f t="shared" si="15"/>
        <v>0</v>
      </c>
      <c r="I108" s="140">
        <v>0</v>
      </c>
      <c r="J108" s="178">
        <v>0</v>
      </c>
      <c r="K108" s="140">
        <v>0</v>
      </c>
      <c r="L108" s="177">
        <v>0</v>
      </c>
      <c r="M108" s="221">
        <f t="shared" si="16"/>
        <v>0</v>
      </c>
      <c r="N108" s="140">
        <v>0</v>
      </c>
      <c r="O108" s="248">
        <v>0</v>
      </c>
      <c r="P108" s="221">
        <f t="shared" si="17"/>
        <v>0</v>
      </c>
      <c r="Q108" s="252">
        <f t="shared" si="18"/>
        <v>0</v>
      </c>
      <c r="R108" s="310">
        <v>0</v>
      </c>
      <c r="S108" s="323">
        <v>0</v>
      </c>
      <c r="T108" s="310"/>
      <c r="U108" s="178">
        <v>0</v>
      </c>
      <c r="V108" s="310"/>
      <c r="W108" s="345">
        <v>0</v>
      </c>
      <c r="X108" s="344">
        <f t="shared" si="19"/>
        <v>0</v>
      </c>
      <c r="Y108" s="263">
        <f t="shared" si="20"/>
        <v>0</v>
      </c>
      <c r="Z108" s="398"/>
      <c r="AA108" s="177">
        <v>0</v>
      </c>
      <c r="AB108" s="310"/>
      <c r="AC108" s="177">
        <v>0</v>
      </c>
      <c r="AD108" s="310"/>
      <c r="AE108" s="177">
        <v>0</v>
      </c>
      <c r="AF108" s="263">
        <f t="shared" si="21"/>
        <v>0</v>
      </c>
    </row>
    <row r="109" spans="1:32" ht="63.75" hidden="1" customHeight="1" x14ac:dyDescent="0.25">
      <c r="A109" s="634"/>
      <c r="B109" s="645"/>
      <c r="C109" s="52" t="s">
        <v>430</v>
      </c>
      <c r="D109" s="53"/>
      <c r="E109" s="119">
        <v>0</v>
      </c>
      <c r="F109" s="115">
        <v>0</v>
      </c>
      <c r="G109" s="140">
        <v>0</v>
      </c>
      <c r="H109" s="153">
        <f t="shared" si="15"/>
        <v>0</v>
      </c>
      <c r="I109" s="140">
        <v>0</v>
      </c>
      <c r="J109" s="178">
        <v>0</v>
      </c>
      <c r="K109" s="140">
        <v>0</v>
      </c>
      <c r="L109" s="177">
        <v>0</v>
      </c>
      <c r="M109" s="221">
        <f t="shared" si="16"/>
        <v>0</v>
      </c>
      <c r="N109" s="140">
        <v>0</v>
      </c>
      <c r="O109" s="248">
        <v>0</v>
      </c>
      <c r="P109" s="221">
        <f t="shared" si="17"/>
        <v>0</v>
      </c>
      <c r="Q109" s="252">
        <f t="shared" si="18"/>
        <v>0</v>
      </c>
      <c r="R109" s="310">
        <v>0</v>
      </c>
      <c r="S109" s="323">
        <v>0</v>
      </c>
      <c r="T109" s="310"/>
      <c r="U109" s="178">
        <v>0</v>
      </c>
      <c r="V109" s="310"/>
      <c r="W109" s="345">
        <v>0</v>
      </c>
      <c r="X109" s="344">
        <f t="shared" si="19"/>
        <v>0</v>
      </c>
      <c r="Y109" s="263">
        <f t="shared" si="20"/>
        <v>0</v>
      </c>
      <c r="Z109" s="398"/>
      <c r="AA109" s="177">
        <v>0</v>
      </c>
      <c r="AB109" s="310"/>
      <c r="AC109" s="177">
        <v>0</v>
      </c>
      <c r="AD109" s="310"/>
      <c r="AE109" s="177">
        <v>0</v>
      </c>
      <c r="AF109" s="263">
        <f t="shared" si="21"/>
        <v>0</v>
      </c>
    </row>
    <row r="110" spans="1:32" ht="48" hidden="1" customHeight="1" x14ac:dyDescent="0.25">
      <c r="A110" s="634"/>
      <c r="B110" s="645"/>
      <c r="C110" s="56" t="s">
        <v>431</v>
      </c>
      <c r="D110" s="57"/>
      <c r="E110" s="119">
        <v>0</v>
      </c>
      <c r="F110" s="115">
        <v>0</v>
      </c>
      <c r="G110" s="140">
        <v>0</v>
      </c>
      <c r="H110" s="153">
        <f t="shared" si="15"/>
        <v>0</v>
      </c>
      <c r="I110" s="140">
        <v>0</v>
      </c>
      <c r="J110" s="178">
        <v>0</v>
      </c>
      <c r="K110" s="140">
        <v>0</v>
      </c>
      <c r="L110" s="177">
        <v>0</v>
      </c>
      <c r="M110" s="221">
        <f t="shared" si="16"/>
        <v>0</v>
      </c>
      <c r="N110" s="140">
        <v>0</v>
      </c>
      <c r="O110" s="248">
        <v>0</v>
      </c>
      <c r="P110" s="221">
        <f t="shared" si="17"/>
        <v>0</v>
      </c>
      <c r="Q110" s="252">
        <f t="shared" si="18"/>
        <v>0</v>
      </c>
      <c r="R110" s="310">
        <v>0</v>
      </c>
      <c r="S110" s="323">
        <v>0</v>
      </c>
      <c r="T110" s="310"/>
      <c r="U110" s="178">
        <v>0</v>
      </c>
      <c r="V110" s="310"/>
      <c r="W110" s="345">
        <v>0</v>
      </c>
      <c r="X110" s="344">
        <f t="shared" si="19"/>
        <v>0</v>
      </c>
      <c r="Y110" s="263">
        <f t="shared" si="20"/>
        <v>0</v>
      </c>
      <c r="Z110" s="398"/>
      <c r="AA110" s="177">
        <v>0</v>
      </c>
      <c r="AB110" s="310"/>
      <c r="AC110" s="177">
        <v>0</v>
      </c>
      <c r="AD110" s="310"/>
      <c r="AE110" s="177">
        <v>0</v>
      </c>
      <c r="AF110" s="263">
        <f t="shared" si="21"/>
        <v>0</v>
      </c>
    </row>
    <row r="111" spans="1:32" ht="38.25" hidden="1" customHeight="1" x14ac:dyDescent="0.25">
      <c r="A111" s="634"/>
      <c r="B111" s="645"/>
      <c r="C111" s="52" t="s">
        <v>432</v>
      </c>
      <c r="D111" s="53"/>
      <c r="E111" s="119">
        <v>0</v>
      </c>
      <c r="F111" s="115">
        <v>0</v>
      </c>
      <c r="G111" s="140">
        <v>0</v>
      </c>
      <c r="H111" s="153">
        <f t="shared" si="15"/>
        <v>0</v>
      </c>
      <c r="I111" s="140">
        <v>0</v>
      </c>
      <c r="J111" s="178">
        <v>0</v>
      </c>
      <c r="K111" s="140">
        <v>0</v>
      </c>
      <c r="L111" s="177">
        <v>0</v>
      </c>
      <c r="M111" s="221">
        <f t="shared" si="16"/>
        <v>0</v>
      </c>
      <c r="N111" s="140">
        <v>0</v>
      </c>
      <c r="O111" s="248">
        <v>0</v>
      </c>
      <c r="P111" s="221">
        <f t="shared" si="17"/>
        <v>0</v>
      </c>
      <c r="Q111" s="252">
        <f t="shared" si="18"/>
        <v>0</v>
      </c>
      <c r="R111" s="310">
        <v>0</v>
      </c>
      <c r="S111" s="323">
        <v>0</v>
      </c>
      <c r="T111" s="310"/>
      <c r="U111" s="178">
        <v>0</v>
      </c>
      <c r="V111" s="310"/>
      <c r="W111" s="345">
        <v>0</v>
      </c>
      <c r="X111" s="344">
        <f t="shared" si="19"/>
        <v>0</v>
      </c>
      <c r="Y111" s="263">
        <f t="shared" si="20"/>
        <v>0</v>
      </c>
      <c r="Z111" s="398"/>
      <c r="AA111" s="177">
        <v>0</v>
      </c>
      <c r="AB111" s="310"/>
      <c r="AC111" s="177">
        <v>0</v>
      </c>
      <c r="AD111" s="310"/>
      <c r="AE111" s="177">
        <v>0</v>
      </c>
      <c r="AF111" s="263">
        <f t="shared" si="21"/>
        <v>0</v>
      </c>
    </row>
    <row r="112" spans="1:32" ht="60" hidden="1" customHeight="1" x14ac:dyDescent="0.25">
      <c r="A112" s="634"/>
      <c r="B112" s="645"/>
      <c r="C112" s="56" t="s">
        <v>433</v>
      </c>
      <c r="D112" s="57"/>
      <c r="E112" s="119">
        <v>0</v>
      </c>
      <c r="F112" s="115">
        <v>0</v>
      </c>
      <c r="G112" s="140">
        <v>0</v>
      </c>
      <c r="H112" s="153">
        <f t="shared" si="15"/>
        <v>0</v>
      </c>
      <c r="I112" s="140">
        <v>0</v>
      </c>
      <c r="J112" s="178">
        <v>0</v>
      </c>
      <c r="K112" s="140">
        <v>0</v>
      </c>
      <c r="L112" s="177">
        <v>0</v>
      </c>
      <c r="M112" s="221">
        <f t="shared" si="16"/>
        <v>0</v>
      </c>
      <c r="N112" s="140">
        <v>0</v>
      </c>
      <c r="O112" s="248">
        <v>0</v>
      </c>
      <c r="P112" s="221">
        <f t="shared" si="17"/>
        <v>0</v>
      </c>
      <c r="Q112" s="252">
        <f t="shared" si="18"/>
        <v>0</v>
      </c>
      <c r="R112" s="310">
        <v>0</v>
      </c>
      <c r="S112" s="323">
        <v>0</v>
      </c>
      <c r="T112" s="310"/>
      <c r="U112" s="178">
        <v>0</v>
      </c>
      <c r="V112" s="310"/>
      <c r="W112" s="345">
        <v>0</v>
      </c>
      <c r="X112" s="344">
        <f t="shared" si="19"/>
        <v>0</v>
      </c>
      <c r="Y112" s="263">
        <f t="shared" si="20"/>
        <v>0</v>
      </c>
      <c r="Z112" s="398"/>
      <c r="AA112" s="177">
        <v>0</v>
      </c>
      <c r="AB112" s="310"/>
      <c r="AC112" s="177">
        <v>0</v>
      </c>
      <c r="AD112" s="310"/>
      <c r="AE112" s="177">
        <v>0</v>
      </c>
      <c r="AF112" s="263">
        <f t="shared" si="21"/>
        <v>0</v>
      </c>
    </row>
    <row r="113" spans="1:32" ht="36" hidden="1" customHeight="1" x14ac:dyDescent="0.25">
      <c r="A113" s="634"/>
      <c r="B113" s="645"/>
      <c r="C113" s="56" t="s">
        <v>434</v>
      </c>
      <c r="D113" s="57"/>
      <c r="E113" s="119">
        <v>0</v>
      </c>
      <c r="F113" s="115">
        <v>0</v>
      </c>
      <c r="G113" s="140">
        <v>0</v>
      </c>
      <c r="H113" s="153">
        <f t="shared" si="15"/>
        <v>0</v>
      </c>
      <c r="I113" s="140">
        <v>0</v>
      </c>
      <c r="J113" s="178">
        <v>0</v>
      </c>
      <c r="K113" s="140">
        <v>0</v>
      </c>
      <c r="L113" s="177">
        <v>0</v>
      </c>
      <c r="M113" s="221">
        <f t="shared" si="16"/>
        <v>0</v>
      </c>
      <c r="N113" s="140">
        <v>0</v>
      </c>
      <c r="O113" s="248">
        <v>0</v>
      </c>
      <c r="P113" s="221">
        <f t="shared" si="17"/>
        <v>0</v>
      </c>
      <c r="Q113" s="252">
        <f t="shared" si="18"/>
        <v>0</v>
      </c>
      <c r="R113" s="310">
        <v>0</v>
      </c>
      <c r="S113" s="323">
        <v>0</v>
      </c>
      <c r="T113" s="310"/>
      <c r="U113" s="178">
        <v>0</v>
      </c>
      <c r="V113" s="310"/>
      <c r="W113" s="345">
        <v>0</v>
      </c>
      <c r="X113" s="344">
        <f t="shared" si="19"/>
        <v>0</v>
      </c>
      <c r="Y113" s="263">
        <f t="shared" si="20"/>
        <v>0</v>
      </c>
      <c r="Z113" s="398"/>
      <c r="AA113" s="177">
        <v>0</v>
      </c>
      <c r="AB113" s="310"/>
      <c r="AC113" s="177">
        <v>0</v>
      </c>
      <c r="AD113" s="310"/>
      <c r="AE113" s="177">
        <v>0</v>
      </c>
      <c r="AF113" s="263">
        <f t="shared" si="21"/>
        <v>0</v>
      </c>
    </row>
    <row r="114" spans="1:32" ht="76.5" hidden="1" customHeight="1" x14ac:dyDescent="0.25">
      <c r="A114" s="634"/>
      <c r="B114" s="645"/>
      <c r="C114" s="52" t="s">
        <v>435</v>
      </c>
      <c r="D114" s="53"/>
      <c r="E114" s="119">
        <v>0</v>
      </c>
      <c r="F114" s="115">
        <v>0</v>
      </c>
      <c r="G114" s="140">
        <v>0</v>
      </c>
      <c r="H114" s="153">
        <f t="shared" si="15"/>
        <v>0</v>
      </c>
      <c r="I114" s="140">
        <v>0</v>
      </c>
      <c r="J114" s="178">
        <v>0</v>
      </c>
      <c r="K114" s="140">
        <v>0</v>
      </c>
      <c r="L114" s="177">
        <v>0</v>
      </c>
      <c r="M114" s="221">
        <f t="shared" si="16"/>
        <v>0</v>
      </c>
      <c r="N114" s="140">
        <v>0</v>
      </c>
      <c r="O114" s="248">
        <v>0</v>
      </c>
      <c r="P114" s="221">
        <f t="shared" si="17"/>
        <v>0</v>
      </c>
      <c r="Q114" s="252">
        <f t="shared" si="18"/>
        <v>0</v>
      </c>
      <c r="R114" s="310">
        <v>0</v>
      </c>
      <c r="S114" s="323">
        <v>0</v>
      </c>
      <c r="T114" s="310"/>
      <c r="U114" s="178">
        <v>0</v>
      </c>
      <c r="V114" s="310"/>
      <c r="W114" s="345">
        <v>0</v>
      </c>
      <c r="X114" s="344">
        <f t="shared" si="19"/>
        <v>0</v>
      </c>
      <c r="Y114" s="263">
        <f t="shared" si="20"/>
        <v>0</v>
      </c>
      <c r="Z114" s="398"/>
      <c r="AA114" s="177">
        <v>0</v>
      </c>
      <c r="AB114" s="310"/>
      <c r="AC114" s="177">
        <v>0</v>
      </c>
      <c r="AD114" s="310"/>
      <c r="AE114" s="177">
        <v>0</v>
      </c>
      <c r="AF114" s="263">
        <f t="shared" si="21"/>
        <v>0</v>
      </c>
    </row>
    <row r="115" spans="1:32" ht="51" hidden="1" customHeight="1" x14ac:dyDescent="0.25">
      <c r="A115" s="634"/>
      <c r="B115" s="645"/>
      <c r="C115" s="52" t="s">
        <v>436</v>
      </c>
      <c r="D115" s="53"/>
      <c r="E115" s="119">
        <v>0</v>
      </c>
      <c r="F115" s="115">
        <v>0</v>
      </c>
      <c r="G115" s="140">
        <v>0</v>
      </c>
      <c r="H115" s="153">
        <f t="shared" si="15"/>
        <v>0</v>
      </c>
      <c r="I115" s="140">
        <v>0</v>
      </c>
      <c r="J115" s="178">
        <v>0</v>
      </c>
      <c r="K115" s="140">
        <v>0</v>
      </c>
      <c r="L115" s="177">
        <v>0</v>
      </c>
      <c r="M115" s="221">
        <f t="shared" si="16"/>
        <v>0</v>
      </c>
      <c r="N115" s="140">
        <v>0</v>
      </c>
      <c r="O115" s="248">
        <v>0</v>
      </c>
      <c r="P115" s="221">
        <f t="shared" si="17"/>
        <v>0</v>
      </c>
      <c r="Q115" s="252">
        <f t="shared" si="18"/>
        <v>0</v>
      </c>
      <c r="R115" s="310">
        <v>0</v>
      </c>
      <c r="S115" s="323">
        <v>0</v>
      </c>
      <c r="T115" s="310"/>
      <c r="U115" s="178">
        <v>0</v>
      </c>
      <c r="V115" s="310"/>
      <c r="W115" s="345">
        <v>0</v>
      </c>
      <c r="X115" s="344">
        <f t="shared" si="19"/>
        <v>0</v>
      </c>
      <c r="Y115" s="263">
        <f t="shared" si="20"/>
        <v>0</v>
      </c>
      <c r="Z115" s="398"/>
      <c r="AA115" s="177">
        <v>0</v>
      </c>
      <c r="AB115" s="310"/>
      <c r="AC115" s="177">
        <v>0</v>
      </c>
      <c r="AD115" s="310"/>
      <c r="AE115" s="177">
        <v>0</v>
      </c>
      <c r="AF115" s="263">
        <f t="shared" si="21"/>
        <v>0</v>
      </c>
    </row>
    <row r="116" spans="1:32" ht="63.75" hidden="1" customHeight="1" x14ac:dyDescent="0.25">
      <c r="A116" s="634"/>
      <c r="B116" s="645"/>
      <c r="C116" s="61" t="s">
        <v>437</v>
      </c>
      <c r="D116" s="53"/>
      <c r="E116" s="119">
        <v>0</v>
      </c>
      <c r="F116" s="115">
        <v>0</v>
      </c>
      <c r="G116" s="140">
        <v>0</v>
      </c>
      <c r="H116" s="153">
        <f t="shared" si="15"/>
        <v>0</v>
      </c>
      <c r="I116" s="140">
        <v>0</v>
      </c>
      <c r="J116" s="178">
        <v>0</v>
      </c>
      <c r="K116" s="140">
        <v>0</v>
      </c>
      <c r="L116" s="177">
        <v>0</v>
      </c>
      <c r="M116" s="221">
        <f t="shared" si="16"/>
        <v>0</v>
      </c>
      <c r="N116" s="140">
        <v>0</v>
      </c>
      <c r="O116" s="248">
        <v>0</v>
      </c>
      <c r="P116" s="221">
        <f t="shared" si="17"/>
        <v>0</v>
      </c>
      <c r="Q116" s="252">
        <f t="shared" si="18"/>
        <v>0</v>
      </c>
      <c r="R116" s="310">
        <v>0</v>
      </c>
      <c r="S116" s="323">
        <v>0</v>
      </c>
      <c r="T116" s="310"/>
      <c r="U116" s="178">
        <v>0</v>
      </c>
      <c r="V116" s="310"/>
      <c r="W116" s="345">
        <v>0</v>
      </c>
      <c r="X116" s="344">
        <f t="shared" si="19"/>
        <v>0</v>
      </c>
      <c r="Y116" s="263">
        <f t="shared" si="20"/>
        <v>0</v>
      </c>
      <c r="Z116" s="398"/>
      <c r="AA116" s="177">
        <v>0</v>
      </c>
      <c r="AB116" s="310"/>
      <c r="AC116" s="177">
        <v>0</v>
      </c>
      <c r="AD116" s="310"/>
      <c r="AE116" s="177">
        <v>0</v>
      </c>
      <c r="AF116" s="263">
        <f t="shared" si="21"/>
        <v>0</v>
      </c>
    </row>
    <row r="117" spans="1:32" ht="89.25" hidden="1" customHeight="1" x14ac:dyDescent="0.25">
      <c r="A117" s="634"/>
      <c r="B117" s="645"/>
      <c r="C117" s="52" t="s">
        <v>438</v>
      </c>
      <c r="D117" s="53"/>
      <c r="E117" s="119">
        <v>0</v>
      </c>
      <c r="F117" s="115">
        <v>0</v>
      </c>
      <c r="G117" s="140">
        <v>0</v>
      </c>
      <c r="H117" s="153">
        <f t="shared" si="15"/>
        <v>0</v>
      </c>
      <c r="I117" s="140">
        <v>0</v>
      </c>
      <c r="J117" s="178">
        <v>0</v>
      </c>
      <c r="K117" s="140">
        <v>0</v>
      </c>
      <c r="L117" s="177">
        <v>0</v>
      </c>
      <c r="M117" s="221">
        <f t="shared" si="16"/>
        <v>0</v>
      </c>
      <c r="N117" s="140">
        <v>0</v>
      </c>
      <c r="O117" s="248">
        <v>0</v>
      </c>
      <c r="P117" s="221">
        <f t="shared" si="17"/>
        <v>0</v>
      </c>
      <c r="Q117" s="252">
        <f t="shared" si="18"/>
        <v>0</v>
      </c>
      <c r="R117" s="310">
        <v>0</v>
      </c>
      <c r="S117" s="323">
        <v>0</v>
      </c>
      <c r="T117" s="310"/>
      <c r="U117" s="178">
        <v>0</v>
      </c>
      <c r="V117" s="310"/>
      <c r="W117" s="345">
        <v>0</v>
      </c>
      <c r="X117" s="344">
        <f t="shared" si="19"/>
        <v>0</v>
      </c>
      <c r="Y117" s="263">
        <f t="shared" si="20"/>
        <v>0</v>
      </c>
      <c r="Z117" s="398"/>
      <c r="AA117" s="177">
        <v>0</v>
      </c>
      <c r="AB117" s="310"/>
      <c r="AC117" s="177">
        <v>0</v>
      </c>
      <c r="AD117" s="310"/>
      <c r="AE117" s="177">
        <v>0</v>
      </c>
      <c r="AF117" s="263">
        <f t="shared" si="21"/>
        <v>0</v>
      </c>
    </row>
    <row r="118" spans="1:32" ht="51" hidden="1" customHeight="1" x14ac:dyDescent="0.25">
      <c r="A118" s="634"/>
      <c r="B118" s="645"/>
      <c r="C118" s="52" t="s">
        <v>439</v>
      </c>
      <c r="D118" s="53"/>
      <c r="E118" s="119">
        <v>0</v>
      </c>
      <c r="F118" s="115">
        <v>0</v>
      </c>
      <c r="G118" s="140">
        <v>0</v>
      </c>
      <c r="H118" s="153">
        <f t="shared" si="15"/>
        <v>0</v>
      </c>
      <c r="I118" s="140">
        <v>0</v>
      </c>
      <c r="J118" s="178">
        <v>0</v>
      </c>
      <c r="K118" s="140">
        <v>0</v>
      </c>
      <c r="L118" s="177">
        <v>0</v>
      </c>
      <c r="M118" s="221">
        <f t="shared" si="16"/>
        <v>0</v>
      </c>
      <c r="N118" s="140">
        <v>0</v>
      </c>
      <c r="O118" s="248">
        <v>0</v>
      </c>
      <c r="P118" s="221">
        <f t="shared" si="17"/>
        <v>0</v>
      </c>
      <c r="Q118" s="252">
        <f t="shared" si="18"/>
        <v>0</v>
      </c>
      <c r="R118" s="310">
        <v>0</v>
      </c>
      <c r="S118" s="323">
        <v>0</v>
      </c>
      <c r="T118" s="310"/>
      <c r="U118" s="178">
        <v>0</v>
      </c>
      <c r="V118" s="310"/>
      <c r="W118" s="345">
        <v>0</v>
      </c>
      <c r="X118" s="344">
        <f t="shared" si="19"/>
        <v>0</v>
      </c>
      <c r="Y118" s="263">
        <f t="shared" si="20"/>
        <v>0</v>
      </c>
      <c r="Z118" s="398"/>
      <c r="AA118" s="177">
        <v>0</v>
      </c>
      <c r="AB118" s="310"/>
      <c r="AC118" s="177">
        <v>0</v>
      </c>
      <c r="AD118" s="310"/>
      <c r="AE118" s="177">
        <v>0</v>
      </c>
      <c r="AF118" s="263">
        <f t="shared" si="21"/>
        <v>0</v>
      </c>
    </row>
    <row r="119" spans="1:32" ht="15" customHeight="1" x14ac:dyDescent="0.25">
      <c r="A119" s="634"/>
      <c r="B119" s="645"/>
      <c r="C119" s="64"/>
      <c r="D119" s="43" t="s">
        <v>371</v>
      </c>
      <c r="E119" s="119">
        <v>0</v>
      </c>
      <c r="F119" s="115">
        <v>1</v>
      </c>
      <c r="G119" s="140">
        <v>0</v>
      </c>
      <c r="H119" s="153">
        <f t="shared" si="15"/>
        <v>1</v>
      </c>
      <c r="I119" s="140">
        <v>0</v>
      </c>
      <c r="J119" s="178">
        <v>0</v>
      </c>
      <c r="K119" s="140">
        <v>1</v>
      </c>
      <c r="L119" s="177">
        <v>0</v>
      </c>
      <c r="M119" s="221">
        <f t="shared" si="16"/>
        <v>2</v>
      </c>
      <c r="N119" s="140">
        <v>0</v>
      </c>
      <c r="O119" s="248">
        <v>0</v>
      </c>
      <c r="P119" s="221">
        <f t="shared" si="17"/>
        <v>1</v>
      </c>
      <c r="Q119" s="252">
        <f t="shared" si="18"/>
        <v>2</v>
      </c>
      <c r="R119" s="308">
        <v>0</v>
      </c>
      <c r="S119" s="323">
        <v>0</v>
      </c>
      <c r="T119" s="308">
        <v>0</v>
      </c>
      <c r="U119" s="178">
        <v>0</v>
      </c>
      <c r="V119" s="308">
        <v>0</v>
      </c>
      <c r="W119" s="345">
        <v>0</v>
      </c>
      <c r="X119" s="344">
        <f t="shared" si="19"/>
        <v>0</v>
      </c>
      <c r="Y119" s="263">
        <f t="shared" si="20"/>
        <v>2</v>
      </c>
      <c r="Z119" s="395">
        <v>0</v>
      </c>
      <c r="AA119" s="177">
        <v>0</v>
      </c>
      <c r="AB119" s="308">
        <v>0</v>
      </c>
      <c r="AC119" s="177">
        <v>0</v>
      </c>
      <c r="AD119" s="308">
        <v>0</v>
      </c>
      <c r="AE119" s="177">
        <v>0</v>
      </c>
      <c r="AF119" s="263">
        <f t="shared" si="21"/>
        <v>2</v>
      </c>
    </row>
    <row r="120" spans="1:32" ht="15.75" customHeight="1" thickBot="1" x14ac:dyDescent="0.3">
      <c r="A120" s="635"/>
      <c r="B120" s="646"/>
      <c r="C120" s="65"/>
      <c r="D120" s="45" t="s">
        <v>9</v>
      </c>
      <c r="E120" s="122">
        <v>0</v>
      </c>
      <c r="F120" s="130">
        <v>4</v>
      </c>
      <c r="G120" s="142">
        <v>0</v>
      </c>
      <c r="H120" s="153">
        <f t="shared" si="15"/>
        <v>4</v>
      </c>
      <c r="I120" s="142">
        <v>5</v>
      </c>
      <c r="J120" s="178">
        <v>0</v>
      </c>
      <c r="K120" s="142">
        <v>3</v>
      </c>
      <c r="L120" s="177">
        <v>0</v>
      </c>
      <c r="M120" s="221">
        <f t="shared" si="16"/>
        <v>12</v>
      </c>
      <c r="N120" s="142">
        <v>2</v>
      </c>
      <c r="O120" s="248">
        <v>0</v>
      </c>
      <c r="P120" s="221">
        <f t="shared" si="17"/>
        <v>10</v>
      </c>
      <c r="Q120" s="252">
        <f t="shared" si="18"/>
        <v>14</v>
      </c>
      <c r="R120" s="309">
        <v>0</v>
      </c>
      <c r="S120" s="323">
        <v>0</v>
      </c>
      <c r="T120" s="309">
        <v>1</v>
      </c>
      <c r="U120" s="178">
        <v>1</v>
      </c>
      <c r="V120" s="309">
        <v>1</v>
      </c>
      <c r="W120" s="345">
        <v>0</v>
      </c>
      <c r="X120" s="344">
        <f t="shared" si="19"/>
        <v>3</v>
      </c>
      <c r="Y120" s="263">
        <f t="shared" si="20"/>
        <v>17</v>
      </c>
      <c r="Z120" s="396">
        <v>1</v>
      </c>
      <c r="AA120" s="177">
        <v>0</v>
      </c>
      <c r="AB120" s="309">
        <v>2</v>
      </c>
      <c r="AC120" s="177">
        <v>0</v>
      </c>
      <c r="AD120" s="309">
        <v>3</v>
      </c>
      <c r="AE120" s="177">
        <v>1</v>
      </c>
      <c r="AF120" s="263">
        <f t="shared" si="21"/>
        <v>24</v>
      </c>
    </row>
    <row r="121" spans="1:32" ht="15" customHeight="1" x14ac:dyDescent="0.25">
      <c r="A121" s="628" t="s">
        <v>440</v>
      </c>
      <c r="B121" s="613" t="s">
        <v>441</v>
      </c>
      <c r="C121" s="46"/>
      <c r="D121" s="47" t="s">
        <v>7</v>
      </c>
      <c r="E121" s="123">
        <v>18</v>
      </c>
      <c r="F121" s="131">
        <v>35</v>
      </c>
      <c r="G121" s="143">
        <v>54</v>
      </c>
      <c r="H121" s="153">
        <f t="shared" si="15"/>
        <v>107</v>
      </c>
      <c r="I121" s="143">
        <v>50</v>
      </c>
      <c r="J121" s="178">
        <v>1</v>
      </c>
      <c r="K121" s="143">
        <v>59</v>
      </c>
      <c r="L121" s="177">
        <v>3</v>
      </c>
      <c r="M121" s="221">
        <f t="shared" si="16"/>
        <v>216</v>
      </c>
      <c r="N121" s="143">
        <v>53</v>
      </c>
      <c r="O121" s="248">
        <v>3</v>
      </c>
      <c r="P121" s="221">
        <f t="shared" si="17"/>
        <v>169</v>
      </c>
      <c r="Q121" s="252">
        <f t="shared" si="18"/>
        <v>276</v>
      </c>
      <c r="R121" s="310">
        <v>45</v>
      </c>
      <c r="S121" s="323">
        <v>1</v>
      </c>
      <c r="T121" s="310">
        <v>74</v>
      </c>
      <c r="U121" s="178">
        <v>4</v>
      </c>
      <c r="V121" s="310">
        <v>62</v>
      </c>
      <c r="W121" s="345">
        <v>4</v>
      </c>
      <c r="X121" s="344">
        <f t="shared" si="19"/>
        <v>190</v>
      </c>
      <c r="Y121" s="263">
        <f t="shared" si="20"/>
        <v>466</v>
      </c>
      <c r="Z121" s="398">
        <v>18</v>
      </c>
      <c r="AA121" s="177">
        <v>0</v>
      </c>
      <c r="AB121" s="310">
        <v>2</v>
      </c>
      <c r="AC121" s="177">
        <v>2</v>
      </c>
      <c r="AD121" s="310">
        <v>0</v>
      </c>
      <c r="AE121" s="177">
        <v>0</v>
      </c>
      <c r="AF121" s="263">
        <f t="shared" si="21"/>
        <v>488</v>
      </c>
    </row>
    <row r="122" spans="1:32" ht="15" customHeight="1" x14ac:dyDescent="0.25">
      <c r="A122" s="629"/>
      <c r="B122" s="614"/>
      <c r="C122" s="42"/>
      <c r="D122" s="43" t="s">
        <v>371</v>
      </c>
      <c r="E122" s="119">
        <v>6</v>
      </c>
      <c r="F122" s="115">
        <v>6</v>
      </c>
      <c r="G122" s="140">
        <v>4</v>
      </c>
      <c r="H122" s="153">
        <f t="shared" si="15"/>
        <v>16</v>
      </c>
      <c r="I122" s="140">
        <v>1</v>
      </c>
      <c r="J122" s="178">
        <v>0</v>
      </c>
      <c r="K122" s="140">
        <v>5</v>
      </c>
      <c r="L122" s="177">
        <v>0</v>
      </c>
      <c r="M122" s="221">
        <f t="shared" si="16"/>
        <v>22</v>
      </c>
      <c r="N122" s="140">
        <v>5</v>
      </c>
      <c r="O122" s="248">
        <v>0</v>
      </c>
      <c r="P122" s="221">
        <f t="shared" si="17"/>
        <v>11</v>
      </c>
      <c r="Q122" s="252">
        <f t="shared" si="18"/>
        <v>27</v>
      </c>
      <c r="R122" s="308">
        <v>0</v>
      </c>
      <c r="S122" s="323">
        <v>0</v>
      </c>
      <c r="T122" s="308">
        <v>0</v>
      </c>
      <c r="U122" s="178">
        <v>0</v>
      </c>
      <c r="V122" s="308">
        <v>0</v>
      </c>
      <c r="W122" s="345">
        <v>0</v>
      </c>
      <c r="X122" s="344">
        <f t="shared" si="19"/>
        <v>0</v>
      </c>
      <c r="Y122" s="263">
        <f t="shared" si="20"/>
        <v>27</v>
      </c>
      <c r="Z122" s="395">
        <v>1</v>
      </c>
      <c r="AA122" s="177">
        <v>0</v>
      </c>
      <c r="AB122" s="308">
        <v>0</v>
      </c>
      <c r="AC122" s="177">
        <v>0</v>
      </c>
      <c r="AD122" s="308">
        <v>1</v>
      </c>
      <c r="AE122" s="177">
        <v>0</v>
      </c>
      <c r="AF122" s="263">
        <f t="shared" si="21"/>
        <v>29</v>
      </c>
    </row>
    <row r="123" spans="1:32" ht="15.75" customHeight="1" thickBot="1" x14ac:dyDescent="0.3">
      <c r="A123" s="629"/>
      <c r="B123" s="615"/>
      <c r="C123" s="44"/>
      <c r="D123" s="45" t="s">
        <v>9</v>
      </c>
      <c r="E123" s="121">
        <v>23</v>
      </c>
      <c r="F123" s="129">
        <v>30</v>
      </c>
      <c r="G123" s="141">
        <v>52</v>
      </c>
      <c r="H123" s="153">
        <f t="shared" si="15"/>
        <v>105</v>
      </c>
      <c r="I123" s="141">
        <v>37</v>
      </c>
      <c r="J123" s="178">
        <v>3</v>
      </c>
      <c r="K123" s="141">
        <v>88</v>
      </c>
      <c r="L123" s="177">
        <v>0</v>
      </c>
      <c r="M123" s="221">
        <f t="shared" si="16"/>
        <v>230</v>
      </c>
      <c r="N123" s="141">
        <v>60</v>
      </c>
      <c r="O123" s="248">
        <v>8</v>
      </c>
      <c r="P123" s="221">
        <f t="shared" si="17"/>
        <v>196</v>
      </c>
      <c r="Q123" s="252">
        <f t="shared" si="18"/>
        <v>301</v>
      </c>
      <c r="R123" s="309">
        <v>35</v>
      </c>
      <c r="S123" s="323">
        <v>2</v>
      </c>
      <c r="T123" s="309">
        <v>63</v>
      </c>
      <c r="U123" s="178">
        <v>1</v>
      </c>
      <c r="V123" s="309">
        <v>53</v>
      </c>
      <c r="W123" s="345">
        <v>7</v>
      </c>
      <c r="X123" s="344">
        <f t="shared" si="19"/>
        <v>161</v>
      </c>
      <c r="Y123" s="263">
        <f t="shared" si="20"/>
        <v>462</v>
      </c>
      <c r="Z123" s="396">
        <v>75</v>
      </c>
      <c r="AA123" s="177">
        <v>1</v>
      </c>
      <c r="AB123" s="309">
        <v>4</v>
      </c>
      <c r="AC123" s="177">
        <v>0</v>
      </c>
      <c r="AD123" s="309">
        <v>38</v>
      </c>
      <c r="AE123" s="177">
        <v>0</v>
      </c>
      <c r="AF123" s="263">
        <f t="shared" si="21"/>
        <v>580</v>
      </c>
    </row>
    <row r="124" spans="1:32" ht="15" customHeight="1" x14ac:dyDescent="0.25">
      <c r="A124" s="629"/>
      <c r="B124" s="613" t="s">
        <v>442</v>
      </c>
      <c r="C124" s="42"/>
      <c r="D124" s="43" t="s">
        <v>7</v>
      </c>
      <c r="E124" s="119">
        <v>0</v>
      </c>
      <c r="F124" s="115">
        <v>0</v>
      </c>
      <c r="G124" s="140">
        <v>1</v>
      </c>
      <c r="H124" s="153">
        <f t="shared" si="15"/>
        <v>1</v>
      </c>
      <c r="I124" s="140">
        <v>2</v>
      </c>
      <c r="J124" s="178">
        <v>0</v>
      </c>
      <c r="K124" s="140">
        <v>12</v>
      </c>
      <c r="L124" s="177">
        <v>0</v>
      </c>
      <c r="M124" s="221">
        <f t="shared" si="16"/>
        <v>15</v>
      </c>
      <c r="N124" s="140">
        <v>15</v>
      </c>
      <c r="O124" s="248">
        <v>0</v>
      </c>
      <c r="P124" s="221">
        <f t="shared" si="17"/>
        <v>29</v>
      </c>
      <c r="Q124" s="252">
        <f t="shared" si="18"/>
        <v>30</v>
      </c>
      <c r="R124" s="310">
        <v>25</v>
      </c>
      <c r="S124" s="323">
        <v>0</v>
      </c>
      <c r="T124" s="310">
        <v>15</v>
      </c>
      <c r="U124" s="178">
        <v>0</v>
      </c>
      <c r="V124" s="310">
        <v>12</v>
      </c>
      <c r="W124" s="345">
        <v>0</v>
      </c>
      <c r="X124" s="344">
        <f t="shared" si="19"/>
        <v>52</v>
      </c>
      <c r="Y124" s="263">
        <f t="shared" si="20"/>
        <v>82</v>
      </c>
      <c r="Z124" s="398">
        <v>2</v>
      </c>
      <c r="AA124" s="177">
        <v>0</v>
      </c>
      <c r="AB124" s="310">
        <v>3</v>
      </c>
      <c r="AC124" s="177">
        <v>0</v>
      </c>
      <c r="AD124" s="310">
        <v>0</v>
      </c>
      <c r="AE124" s="177">
        <v>0</v>
      </c>
      <c r="AF124" s="263">
        <f t="shared" si="21"/>
        <v>87</v>
      </c>
    </row>
    <row r="125" spans="1:32" ht="15" customHeight="1" x14ac:dyDescent="0.25">
      <c r="A125" s="629"/>
      <c r="B125" s="614"/>
      <c r="C125" s="42"/>
      <c r="D125" s="43" t="s">
        <v>371</v>
      </c>
      <c r="E125" s="119">
        <v>0</v>
      </c>
      <c r="F125" s="115">
        <v>0</v>
      </c>
      <c r="G125" s="140">
        <v>0</v>
      </c>
      <c r="H125" s="153">
        <f t="shared" si="15"/>
        <v>0</v>
      </c>
      <c r="I125" s="140">
        <v>1</v>
      </c>
      <c r="J125" s="178">
        <v>0</v>
      </c>
      <c r="K125" s="140">
        <v>2</v>
      </c>
      <c r="L125" s="177">
        <v>0</v>
      </c>
      <c r="M125" s="221">
        <f t="shared" si="16"/>
        <v>3</v>
      </c>
      <c r="N125" s="140">
        <v>4</v>
      </c>
      <c r="O125" s="248">
        <v>0</v>
      </c>
      <c r="P125" s="221">
        <f t="shared" si="17"/>
        <v>7</v>
      </c>
      <c r="Q125" s="252">
        <f t="shared" si="18"/>
        <v>7</v>
      </c>
      <c r="R125" s="308">
        <v>1</v>
      </c>
      <c r="S125" s="323">
        <v>0</v>
      </c>
      <c r="T125" s="308">
        <v>2</v>
      </c>
      <c r="U125" s="178">
        <v>0</v>
      </c>
      <c r="V125" s="308">
        <v>0</v>
      </c>
      <c r="W125" s="345">
        <v>0</v>
      </c>
      <c r="X125" s="344">
        <f t="shared" si="19"/>
        <v>3</v>
      </c>
      <c r="Y125" s="263">
        <f t="shared" si="20"/>
        <v>10</v>
      </c>
      <c r="Z125" s="395">
        <v>0</v>
      </c>
      <c r="AA125" s="177">
        <v>0</v>
      </c>
      <c r="AB125" s="308">
        <v>0</v>
      </c>
      <c r="AC125" s="177">
        <v>0</v>
      </c>
      <c r="AD125" s="308">
        <v>0</v>
      </c>
      <c r="AE125" s="177">
        <v>0</v>
      </c>
      <c r="AF125" s="263">
        <f t="shared" si="21"/>
        <v>10</v>
      </c>
    </row>
    <row r="126" spans="1:32" ht="15.75" customHeight="1" thickBot="1" x14ac:dyDescent="0.3">
      <c r="A126" s="629"/>
      <c r="B126" s="615"/>
      <c r="C126" s="48"/>
      <c r="D126" s="49" t="s">
        <v>9</v>
      </c>
      <c r="E126" s="122">
        <v>0</v>
      </c>
      <c r="F126" s="130">
        <v>1</v>
      </c>
      <c r="G126" s="142">
        <v>2</v>
      </c>
      <c r="H126" s="153">
        <f t="shared" si="15"/>
        <v>3</v>
      </c>
      <c r="I126" s="142">
        <v>2</v>
      </c>
      <c r="J126" s="178">
        <v>0</v>
      </c>
      <c r="K126" s="142">
        <v>8</v>
      </c>
      <c r="L126" s="177">
        <v>0</v>
      </c>
      <c r="M126" s="221">
        <f t="shared" si="16"/>
        <v>13</v>
      </c>
      <c r="N126" s="142">
        <v>13</v>
      </c>
      <c r="O126" s="248">
        <v>0</v>
      </c>
      <c r="P126" s="221">
        <f t="shared" si="17"/>
        <v>23</v>
      </c>
      <c r="Q126" s="252">
        <f t="shared" si="18"/>
        <v>26</v>
      </c>
      <c r="R126" s="309">
        <v>22</v>
      </c>
      <c r="S126" s="323">
        <v>0</v>
      </c>
      <c r="T126" s="309">
        <v>15</v>
      </c>
      <c r="U126" s="178">
        <v>0</v>
      </c>
      <c r="V126" s="309">
        <v>8</v>
      </c>
      <c r="W126" s="345">
        <v>0</v>
      </c>
      <c r="X126" s="344">
        <f t="shared" si="19"/>
        <v>45</v>
      </c>
      <c r="Y126" s="263">
        <f t="shared" si="20"/>
        <v>71</v>
      </c>
      <c r="Z126" s="396">
        <v>9</v>
      </c>
      <c r="AA126" s="177">
        <v>0</v>
      </c>
      <c r="AB126" s="309">
        <v>0</v>
      </c>
      <c r="AC126" s="177">
        <v>0</v>
      </c>
      <c r="AD126" s="309">
        <v>4</v>
      </c>
      <c r="AE126" s="177">
        <v>0</v>
      </c>
      <c r="AF126" s="263">
        <f t="shared" si="21"/>
        <v>84</v>
      </c>
    </row>
    <row r="127" spans="1:32" ht="15" customHeight="1" x14ac:dyDescent="0.25">
      <c r="A127" s="629"/>
      <c r="B127" s="613" t="s">
        <v>443</v>
      </c>
      <c r="C127" s="46"/>
      <c r="D127" s="47" t="s">
        <v>7</v>
      </c>
      <c r="E127" s="123">
        <v>0</v>
      </c>
      <c r="F127" s="131">
        <v>0</v>
      </c>
      <c r="G127" s="143">
        <v>0</v>
      </c>
      <c r="H127" s="153">
        <f t="shared" si="15"/>
        <v>0</v>
      </c>
      <c r="I127" s="143">
        <v>0</v>
      </c>
      <c r="J127" s="178">
        <v>0</v>
      </c>
      <c r="K127" s="143">
        <v>0</v>
      </c>
      <c r="L127" s="177">
        <v>0</v>
      </c>
      <c r="M127" s="221">
        <f t="shared" si="16"/>
        <v>0</v>
      </c>
      <c r="N127" s="143">
        <v>0</v>
      </c>
      <c r="O127" s="248">
        <v>0</v>
      </c>
      <c r="P127" s="221">
        <f t="shared" si="17"/>
        <v>0</v>
      </c>
      <c r="Q127" s="252">
        <f t="shared" si="18"/>
        <v>0</v>
      </c>
      <c r="R127" s="310">
        <v>0</v>
      </c>
      <c r="S127" s="323">
        <v>0</v>
      </c>
      <c r="T127" s="310">
        <v>0</v>
      </c>
      <c r="U127" s="178">
        <v>0</v>
      </c>
      <c r="V127" s="310">
        <v>0</v>
      </c>
      <c r="W127" s="345">
        <v>0</v>
      </c>
      <c r="X127" s="344">
        <f t="shared" si="19"/>
        <v>0</v>
      </c>
      <c r="Y127" s="263">
        <f t="shared" si="20"/>
        <v>0</v>
      </c>
      <c r="Z127" s="398">
        <v>0</v>
      </c>
      <c r="AA127" s="177">
        <v>0</v>
      </c>
      <c r="AB127" s="310">
        <v>0</v>
      </c>
      <c r="AC127" s="177">
        <v>0</v>
      </c>
      <c r="AD127" s="310">
        <v>0</v>
      </c>
      <c r="AE127" s="177">
        <v>0</v>
      </c>
      <c r="AF127" s="263">
        <f t="shared" si="21"/>
        <v>0</v>
      </c>
    </row>
    <row r="128" spans="1:32" ht="15" customHeight="1" x14ac:dyDescent="0.25">
      <c r="A128" s="629"/>
      <c r="B128" s="614"/>
      <c r="C128" s="42"/>
      <c r="D128" s="43" t="s">
        <v>371</v>
      </c>
      <c r="E128" s="119">
        <v>0</v>
      </c>
      <c r="F128" s="115">
        <v>0</v>
      </c>
      <c r="G128" s="140">
        <v>0</v>
      </c>
      <c r="H128" s="153">
        <f t="shared" si="15"/>
        <v>0</v>
      </c>
      <c r="I128" s="140">
        <v>0</v>
      </c>
      <c r="J128" s="178">
        <v>0</v>
      </c>
      <c r="K128" s="140">
        <v>0</v>
      </c>
      <c r="L128" s="177">
        <v>0</v>
      </c>
      <c r="M128" s="221">
        <f t="shared" si="16"/>
        <v>0</v>
      </c>
      <c r="N128" s="140">
        <v>0</v>
      </c>
      <c r="O128" s="248">
        <v>0</v>
      </c>
      <c r="P128" s="221">
        <f t="shared" si="17"/>
        <v>0</v>
      </c>
      <c r="Q128" s="252">
        <f t="shared" si="18"/>
        <v>0</v>
      </c>
      <c r="R128" s="308">
        <v>0</v>
      </c>
      <c r="S128" s="323">
        <v>0</v>
      </c>
      <c r="T128" s="308">
        <v>0</v>
      </c>
      <c r="U128" s="178">
        <v>0</v>
      </c>
      <c r="V128" s="308"/>
      <c r="W128" s="345">
        <v>0</v>
      </c>
      <c r="X128" s="344">
        <f t="shared" si="19"/>
        <v>0</v>
      </c>
      <c r="Y128" s="263">
        <f t="shared" si="20"/>
        <v>0</v>
      </c>
      <c r="Z128" s="395">
        <v>0</v>
      </c>
      <c r="AA128" s="177">
        <v>0</v>
      </c>
      <c r="AB128" s="308">
        <v>0</v>
      </c>
      <c r="AC128" s="177">
        <v>0</v>
      </c>
      <c r="AD128" s="308">
        <v>0</v>
      </c>
      <c r="AE128" s="177">
        <v>0</v>
      </c>
      <c r="AF128" s="263">
        <f t="shared" si="21"/>
        <v>0</v>
      </c>
    </row>
    <row r="129" spans="1:32" ht="15.75" customHeight="1" thickBot="1" x14ac:dyDescent="0.3">
      <c r="A129" s="629"/>
      <c r="B129" s="615"/>
      <c r="C129" s="44"/>
      <c r="D129" s="45" t="s">
        <v>9</v>
      </c>
      <c r="E129" s="121">
        <v>0</v>
      </c>
      <c r="F129" s="129">
        <v>0</v>
      </c>
      <c r="G129" s="141">
        <v>0</v>
      </c>
      <c r="H129" s="153">
        <f t="shared" si="15"/>
        <v>0</v>
      </c>
      <c r="I129" s="141">
        <v>0</v>
      </c>
      <c r="J129" s="178">
        <v>0</v>
      </c>
      <c r="K129" s="141">
        <v>0</v>
      </c>
      <c r="L129" s="177">
        <v>0</v>
      </c>
      <c r="M129" s="221">
        <f t="shared" si="16"/>
        <v>0</v>
      </c>
      <c r="N129" s="141">
        <v>0</v>
      </c>
      <c r="O129" s="248">
        <v>0</v>
      </c>
      <c r="P129" s="221">
        <f t="shared" si="17"/>
        <v>0</v>
      </c>
      <c r="Q129" s="252">
        <f t="shared" si="18"/>
        <v>0</v>
      </c>
      <c r="R129" s="309">
        <v>0</v>
      </c>
      <c r="S129" s="323">
        <v>0</v>
      </c>
      <c r="T129" s="309">
        <v>0</v>
      </c>
      <c r="U129" s="178">
        <v>0</v>
      </c>
      <c r="V129" s="309"/>
      <c r="W129" s="345">
        <v>0</v>
      </c>
      <c r="X129" s="344">
        <f t="shared" si="19"/>
        <v>0</v>
      </c>
      <c r="Y129" s="263">
        <f t="shared" si="20"/>
        <v>0</v>
      </c>
      <c r="Z129" s="396">
        <v>0</v>
      </c>
      <c r="AA129" s="177">
        <v>0</v>
      </c>
      <c r="AB129" s="309">
        <v>0</v>
      </c>
      <c r="AC129" s="177">
        <v>0</v>
      </c>
      <c r="AD129" s="309">
        <v>0</v>
      </c>
      <c r="AE129" s="177">
        <v>0</v>
      </c>
      <c r="AF129" s="263">
        <f t="shared" si="21"/>
        <v>0</v>
      </c>
    </row>
    <row r="130" spans="1:32" ht="15" customHeight="1" x14ac:dyDescent="0.25">
      <c r="A130" s="629"/>
      <c r="B130" s="613" t="s">
        <v>444</v>
      </c>
      <c r="C130" s="42"/>
      <c r="D130" s="43" t="s">
        <v>7</v>
      </c>
      <c r="E130" s="119">
        <v>0</v>
      </c>
      <c r="F130" s="115">
        <v>0</v>
      </c>
      <c r="G130" s="140">
        <v>0</v>
      </c>
      <c r="H130" s="153">
        <f t="shared" si="15"/>
        <v>0</v>
      </c>
      <c r="I130" s="140">
        <v>0</v>
      </c>
      <c r="J130" s="178">
        <v>0</v>
      </c>
      <c r="K130" s="140">
        <v>0</v>
      </c>
      <c r="L130" s="177">
        <v>0</v>
      </c>
      <c r="M130" s="221">
        <f t="shared" si="16"/>
        <v>0</v>
      </c>
      <c r="N130" s="140">
        <v>0</v>
      </c>
      <c r="O130" s="248">
        <v>0</v>
      </c>
      <c r="P130" s="221">
        <f t="shared" si="17"/>
        <v>0</v>
      </c>
      <c r="Q130" s="252">
        <f t="shared" si="18"/>
        <v>0</v>
      </c>
      <c r="R130" s="310">
        <v>0</v>
      </c>
      <c r="S130" s="323">
        <v>0</v>
      </c>
      <c r="T130" s="310">
        <v>0</v>
      </c>
      <c r="U130" s="178">
        <v>0</v>
      </c>
      <c r="V130" s="310">
        <v>0</v>
      </c>
      <c r="W130" s="345">
        <v>0</v>
      </c>
      <c r="X130" s="344">
        <f t="shared" si="19"/>
        <v>0</v>
      </c>
      <c r="Y130" s="263">
        <f t="shared" si="20"/>
        <v>0</v>
      </c>
      <c r="Z130" s="398">
        <v>0</v>
      </c>
      <c r="AA130" s="177">
        <v>0</v>
      </c>
      <c r="AB130" s="310">
        <v>0</v>
      </c>
      <c r="AC130" s="177">
        <v>0</v>
      </c>
      <c r="AD130" s="310">
        <v>0</v>
      </c>
      <c r="AE130" s="177">
        <v>0</v>
      </c>
      <c r="AF130" s="263">
        <f t="shared" si="21"/>
        <v>0</v>
      </c>
    </row>
    <row r="131" spans="1:32" ht="15" customHeight="1" x14ac:dyDescent="0.25">
      <c r="A131" s="629"/>
      <c r="B131" s="614"/>
      <c r="C131" s="42"/>
      <c r="D131" s="43" t="s">
        <v>371</v>
      </c>
      <c r="E131" s="119">
        <v>0</v>
      </c>
      <c r="F131" s="115">
        <v>0</v>
      </c>
      <c r="G131" s="140">
        <v>0</v>
      </c>
      <c r="H131" s="153">
        <f t="shared" si="15"/>
        <v>0</v>
      </c>
      <c r="I131" s="140">
        <v>0</v>
      </c>
      <c r="J131" s="178">
        <v>0</v>
      </c>
      <c r="K131" s="140">
        <v>0</v>
      </c>
      <c r="L131" s="177">
        <v>0</v>
      </c>
      <c r="M131" s="221">
        <f t="shared" si="16"/>
        <v>0</v>
      </c>
      <c r="N131" s="140">
        <v>0</v>
      </c>
      <c r="O131" s="248">
        <v>0</v>
      </c>
      <c r="P131" s="221">
        <f t="shared" si="17"/>
        <v>0</v>
      </c>
      <c r="Q131" s="252">
        <f t="shared" si="18"/>
        <v>0</v>
      </c>
      <c r="R131" s="308">
        <v>0</v>
      </c>
      <c r="S131" s="323">
        <v>0</v>
      </c>
      <c r="T131" s="308">
        <v>0</v>
      </c>
      <c r="U131" s="178">
        <v>0</v>
      </c>
      <c r="V131" s="308"/>
      <c r="W131" s="345">
        <v>0</v>
      </c>
      <c r="X131" s="344">
        <f t="shared" si="19"/>
        <v>0</v>
      </c>
      <c r="Y131" s="263">
        <f t="shared" si="20"/>
        <v>0</v>
      </c>
      <c r="Z131" s="395">
        <v>0</v>
      </c>
      <c r="AA131" s="177">
        <v>0</v>
      </c>
      <c r="AB131" s="308">
        <v>0</v>
      </c>
      <c r="AC131" s="177">
        <v>0</v>
      </c>
      <c r="AD131" s="308">
        <v>0</v>
      </c>
      <c r="AE131" s="177">
        <v>0</v>
      </c>
      <c r="AF131" s="263">
        <f t="shared" si="21"/>
        <v>0</v>
      </c>
    </row>
    <row r="132" spans="1:32" ht="15.75" customHeight="1" thickBot="1" x14ac:dyDescent="0.3">
      <c r="A132" s="629"/>
      <c r="B132" s="615"/>
      <c r="C132" s="48"/>
      <c r="D132" s="49" t="s">
        <v>9</v>
      </c>
      <c r="E132" s="122">
        <v>0</v>
      </c>
      <c r="F132" s="130">
        <v>0</v>
      </c>
      <c r="G132" s="142">
        <v>0</v>
      </c>
      <c r="H132" s="153">
        <f t="shared" si="15"/>
        <v>0</v>
      </c>
      <c r="I132" s="142">
        <v>0</v>
      </c>
      <c r="J132" s="178">
        <v>0</v>
      </c>
      <c r="K132" s="142">
        <v>0</v>
      </c>
      <c r="L132" s="177">
        <v>0</v>
      </c>
      <c r="M132" s="221">
        <f t="shared" si="16"/>
        <v>0</v>
      </c>
      <c r="N132" s="142">
        <v>0</v>
      </c>
      <c r="O132" s="248">
        <v>0</v>
      </c>
      <c r="P132" s="221">
        <f t="shared" si="17"/>
        <v>0</v>
      </c>
      <c r="Q132" s="252">
        <f t="shared" si="18"/>
        <v>0</v>
      </c>
      <c r="R132" s="309">
        <v>0</v>
      </c>
      <c r="S132" s="323">
        <v>0</v>
      </c>
      <c r="T132" s="309">
        <v>0</v>
      </c>
      <c r="U132" s="178">
        <v>0</v>
      </c>
      <c r="V132" s="309"/>
      <c r="W132" s="345">
        <v>0</v>
      </c>
      <c r="X132" s="344">
        <f t="shared" si="19"/>
        <v>0</v>
      </c>
      <c r="Y132" s="263">
        <f t="shared" si="20"/>
        <v>0</v>
      </c>
      <c r="Z132" s="396">
        <v>0</v>
      </c>
      <c r="AA132" s="177">
        <v>0</v>
      </c>
      <c r="AB132" s="309">
        <v>0</v>
      </c>
      <c r="AC132" s="177">
        <v>0</v>
      </c>
      <c r="AD132" s="309">
        <v>0</v>
      </c>
      <c r="AE132" s="177">
        <v>0</v>
      </c>
      <c r="AF132" s="263">
        <f t="shared" si="21"/>
        <v>0</v>
      </c>
    </row>
    <row r="133" spans="1:32" ht="15" customHeight="1" x14ac:dyDescent="0.25">
      <c r="A133" s="629"/>
      <c r="B133" s="613" t="s">
        <v>445</v>
      </c>
      <c r="C133" s="46"/>
      <c r="D133" s="47" t="s">
        <v>7</v>
      </c>
      <c r="E133" s="123">
        <v>0</v>
      </c>
      <c r="F133" s="131">
        <v>0</v>
      </c>
      <c r="G133" s="143">
        <v>0</v>
      </c>
      <c r="H133" s="153">
        <f t="shared" si="15"/>
        <v>0</v>
      </c>
      <c r="I133" s="143">
        <v>0</v>
      </c>
      <c r="J133" s="178">
        <v>0</v>
      </c>
      <c r="K133" s="143">
        <v>0</v>
      </c>
      <c r="L133" s="177">
        <v>0</v>
      </c>
      <c r="M133" s="221">
        <f t="shared" si="16"/>
        <v>0</v>
      </c>
      <c r="N133" s="143">
        <v>0</v>
      </c>
      <c r="O133" s="248">
        <v>0</v>
      </c>
      <c r="P133" s="221">
        <f t="shared" si="17"/>
        <v>0</v>
      </c>
      <c r="Q133" s="252">
        <f t="shared" si="18"/>
        <v>0</v>
      </c>
      <c r="R133" s="310">
        <v>0</v>
      </c>
      <c r="S133" s="323">
        <v>0</v>
      </c>
      <c r="T133" s="310">
        <v>0</v>
      </c>
      <c r="U133" s="178">
        <v>0</v>
      </c>
      <c r="V133" s="310">
        <v>0</v>
      </c>
      <c r="W133" s="345">
        <v>0</v>
      </c>
      <c r="X133" s="344">
        <f t="shared" si="19"/>
        <v>0</v>
      </c>
      <c r="Y133" s="263">
        <f t="shared" si="20"/>
        <v>0</v>
      </c>
      <c r="Z133" s="398">
        <v>0</v>
      </c>
      <c r="AA133" s="177">
        <v>0</v>
      </c>
      <c r="AB133" s="310">
        <v>0</v>
      </c>
      <c r="AC133" s="177">
        <v>0</v>
      </c>
      <c r="AD133" s="310">
        <v>0</v>
      </c>
      <c r="AE133" s="177">
        <v>0</v>
      </c>
      <c r="AF133" s="263">
        <f t="shared" si="21"/>
        <v>0</v>
      </c>
    </row>
    <row r="134" spans="1:32" ht="15" customHeight="1" x14ac:dyDescent="0.25">
      <c r="A134" s="629"/>
      <c r="B134" s="614"/>
      <c r="C134" s="42"/>
      <c r="D134" s="43" t="s">
        <v>371</v>
      </c>
      <c r="E134" s="119">
        <v>0</v>
      </c>
      <c r="F134" s="115">
        <v>0</v>
      </c>
      <c r="G134" s="140">
        <v>0</v>
      </c>
      <c r="H134" s="153">
        <f t="shared" ref="H134:H197" si="22">E134+F134+G134</f>
        <v>0</v>
      </c>
      <c r="I134" s="140">
        <v>0</v>
      </c>
      <c r="J134" s="178">
        <v>0</v>
      </c>
      <c r="K134" s="140">
        <v>0</v>
      </c>
      <c r="L134" s="177">
        <v>0</v>
      </c>
      <c r="M134" s="221">
        <f t="shared" ref="M134:M197" si="23">E134+F134+G134+I134+K134</f>
        <v>0</v>
      </c>
      <c r="N134" s="140">
        <v>0</v>
      </c>
      <c r="O134" s="248">
        <v>0</v>
      </c>
      <c r="P134" s="221">
        <f t="shared" ref="P134:P197" si="24">I134+J134+K134+L134+N134+O134</f>
        <v>0</v>
      </c>
      <c r="Q134" s="252">
        <f t="shared" ref="Q134:Q197" si="25">E134+F134+G134+I134+J134+K134+L134+N134+O134</f>
        <v>0</v>
      </c>
      <c r="R134" s="308">
        <v>0</v>
      </c>
      <c r="S134" s="323">
        <v>0</v>
      </c>
      <c r="T134" s="308">
        <v>0</v>
      </c>
      <c r="U134" s="178">
        <v>0</v>
      </c>
      <c r="V134" s="308"/>
      <c r="W134" s="345">
        <v>0</v>
      </c>
      <c r="X134" s="344">
        <f t="shared" ref="X134:X197" si="26">R134+S134+T134+U134+V134+W134</f>
        <v>0</v>
      </c>
      <c r="Y134" s="263">
        <f t="shared" ref="Y134:Y197" si="27">E134+F134+G134+I134+J134+K134+L134+N134+O134+R134+S134+T134+U134+V134+W134</f>
        <v>0</v>
      </c>
      <c r="Z134" s="395">
        <v>0</v>
      </c>
      <c r="AA134" s="177">
        <v>0</v>
      </c>
      <c r="AB134" s="308">
        <v>0</v>
      </c>
      <c r="AC134" s="177">
        <v>0</v>
      </c>
      <c r="AD134" s="308">
        <v>0</v>
      </c>
      <c r="AE134" s="177">
        <v>0</v>
      </c>
      <c r="AF134" s="263">
        <f t="shared" ref="AF134:AF197" si="28">E134+F134+G134+I134+J134+K134+L134+N134+O134+R134+S134+T134+U134+V134+W134+Z134+AA134+AB134+AC134+AD134+AE134</f>
        <v>0</v>
      </c>
    </row>
    <row r="135" spans="1:32" ht="15.75" customHeight="1" thickBot="1" x14ac:dyDescent="0.3">
      <c r="A135" s="629"/>
      <c r="B135" s="615"/>
      <c r="C135" s="44"/>
      <c r="D135" s="45" t="s">
        <v>9</v>
      </c>
      <c r="E135" s="121">
        <v>0</v>
      </c>
      <c r="F135" s="129">
        <v>0</v>
      </c>
      <c r="G135" s="141">
        <v>0</v>
      </c>
      <c r="H135" s="153">
        <f t="shared" si="22"/>
        <v>0</v>
      </c>
      <c r="I135" s="141">
        <v>0</v>
      </c>
      <c r="J135" s="178">
        <v>0</v>
      </c>
      <c r="K135" s="141">
        <v>0</v>
      </c>
      <c r="L135" s="177">
        <v>0</v>
      </c>
      <c r="M135" s="221">
        <f t="shared" si="23"/>
        <v>0</v>
      </c>
      <c r="N135" s="141">
        <v>0</v>
      </c>
      <c r="O135" s="248">
        <v>0</v>
      </c>
      <c r="P135" s="221">
        <f t="shared" si="24"/>
        <v>0</v>
      </c>
      <c r="Q135" s="252">
        <f t="shared" si="25"/>
        <v>0</v>
      </c>
      <c r="R135" s="309">
        <v>0</v>
      </c>
      <c r="S135" s="323">
        <v>0</v>
      </c>
      <c r="T135" s="309">
        <v>0</v>
      </c>
      <c r="U135" s="178">
        <v>0</v>
      </c>
      <c r="V135" s="309"/>
      <c r="W135" s="345">
        <v>0</v>
      </c>
      <c r="X135" s="344">
        <f t="shared" si="26"/>
        <v>0</v>
      </c>
      <c r="Y135" s="263">
        <f t="shared" si="27"/>
        <v>0</v>
      </c>
      <c r="Z135" s="396">
        <v>0</v>
      </c>
      <c r="AA135" s="177">
        <v>0</v>
      </c>
      <c r="AB135" s="309">
        <v>0</v>
      </c>
      <c r="AC135" s="177">
        <v>0</v>
      </c>
      <c r="AD135" s="309">
        <v>0</v>
      </c>
      <c r="AE135" s="177">
        <v>0</v>
      </c>
      <c r="AF135" s="263">
        <f t="shared" si="28"/>
        <v>0</v>
      </c>
    </row>
    <row r="136" spans="1:32" ht="15" customHeight="1" x14ac:dyDescent="0.25">
      <c r="A136" s="629"/>
      <c r="B136" s="613" t="s">
        <v>446</v>
      </c>
      <c r="C136" s="42"/>
      <c r="D136" s="43" t="s">
        <v>7</v>
      </c>
      <c r="E136" s="119">
        <v>0</v>
      </c>
      <c r="F136" s="115">
        <v>0</v>
      </c>
      <c r="G136" s="140">
        <v>0</v>
      </c>
      <c r="H136" s="153">
        <f t="shared" si="22"/>
        <v>0</v>
      </c>
      <c r="I136" s="140">
        <v>0</v>
      </c>
      <c r="J136" s="178">
        <v>0</v>
      </c>
      <c r="K136" s="140">
        <v>0</v>
      </c>
      <c r="L136" s="177">
        <v>0</v>
      </c>
      <c r="M136" s="221">
        <f t="shared" si="23"/>
        <v>0</v>
      </c>
      <c r="N136" s="140">
        <v>0</v>
      </c>
      <c r="O136" s="248">
        <v>0</v>
      </c>
      <c r="P136" s="221">
        <f t="shared" si="24"/>
        <v>0</v>
      </c>
      <c r="Q136" s="252">
        <f t="shared" si="25"/>
        <v>0</v>
      </c>
      <c r="R136" s="310">
        <v>0</v>
      </c>
      <c r="S136" s="323">
        <v>0</v>
      </c>
      <c r="T136" s="310">
        <v>0</v>
      </c>
      <c r="U136" s="178">
        <v>0</v>
      </c>
      <c r="V136" s="310">
        <v>0</v>
      </c>
      <c r="W136" s="345">
        <v>0</v>
      </c>
      <c r="X136" s="344">
        <f t="shared" si="26"/>
        <v>0</v>
      </c>
      <c r="Y136" s="263">
        <f t="shared" si="27"/>
        <v>0</v>
      </c>
      <c r="Z136" s="398">
        <v>0</v>
      </c>
      <c r="AA136" s="177">
        <v>0</v>
      </c>
      <c r="AB136" s="310">
        <v>0</v>
      </c>
      <c r="AC136" s="177">
        <v>0</v>
      </c>
      <c r="AD136" s="310">
        <v>0</v>
      </c>
      <c r="AE136" s="177">
        <v>0</v>
      </c>
      <c r="AF136" s="263">
        <f t="shared" si="28"/>
        <v>0</v>
      </c>
    </row>
    <row r="137" spans="1:32" ht="15" customHeight="1" x14ac:dyDescent="0.25">
      <c r="A137" s="629"/>
      <c r="B137" s="614"/>
      <c r="C137" s="42"/>
      <c r="D137" s="43" t="s">
        <v>371</v>
      </c>
      <c r="E137" s="119">
        <v>0</v>
      </c>
      <c r="F137" s="115">
        <v>0</v>
      </c>
      <c r="G137" s="140">
        <v>0</v>
      </c>
      <c r="H137" s="153">
        <f t="shared" si="22"/>
        <v>0</v>
      </c>
      <c r="I137" s="140">
        <v>0</v>
      </c>
      <c r="J137" s="178">
        <v>0</v>
      </c>
      <c r="K137" s="140">
        <v>0</v>
      </c>
      <c r="L137" s="177">
        <v>0</v>
      </c>
      <c r="M137" s="221">
        <f t="shared" si="23"/>
        <v>0</v>
      </c>
      <c r="N137" s="140">
        <v>0</v>
      </c>
      <c r="O137" s="248">
        <v>0</v>
      </c>
      <c r="P137" s="221">
        <f t="shared" si="24"/>
        <v>0</v>
      </c>
      <c r="Q137" s="252">
        <f t="shared" si="25"/>
        <v>0</v>
      </c>
      <c r="R137" s="308">
        <v>0</v>
      </c>
      <c r="S137" s="323">
        <v>0</v>
      </c>
      <c r="T137" s="308">
        <v>0</v>
      </c>
      <c r="U137" s="178">
        <v>0</v>
      </c>
      <c r="V137" s="308"/>
      <c r="W137" s="345">
        <v>0</v>
      </c>
      <c r="X137" s="344">
        <f t="shared" si="26"/>
        <v>0</v>
      </c>
      <c r="Y137" s="263">
        <f t="shared" si="27"/>
        <v>0</v>
      </c>
      <c r="Z137" s="395">
        <v>0</v>
      </c>
      <c r="AA137" s="177">
        <v>0</v>
      </c>
      <c r="AB137" s="308">
        <v>0</v>
      </c>
      <c r="AC137" s="177">
        <v>0</v>
      </c>
      <c r="AD137" s="308">
        <v>0</v>
      </c>
      <c r="AE137" s="177">
        <v>0</v>
      </c>
      <c r="AF137" s="263">
        <f t="shared" si="28"/>
        <v>0</v>
      </c>
    </row>
    <row r="138" spans="1:32" ht="15.75" customHeight="1" thickBot="1" x14ac:dyDescent="0.3">
      <c r="A138" s="629"/>
      <c r="B138" s="615"/>
      <c r="C138" s="48"/>
      <c r="D138" s="49" t="s">
        <v>9</v>
      </c>
      <c r="E138" s="122">
        <v>0</v>
      </c>
      <c r="F138" s="130">
        <v>0</v>
      </c>
      <c r="G138" s="142">
        <v>0</v>
      </c>
      <c r="H138" s="153">
        <f t="shared" si="22"/>
        <v>0</v>
      </c>
      <c r="I138" s="142">
        <v>0</v>
      </c>
      <c r="J138" s="178">
        <v>0</v>
      </c>
      <c r="K138" s="142">
        <v>0</v>
      </c>
      <c r="L138" s="177">
        <v>0</v>
      </c>
      <c r="M138" s="221">
        <f t="shared" si="23"/>
        <v>0</v>
      </c>
      <c r="N138" s="142">
        <v>0</v>
      </c>
      <c r="O138" s="248">
        <v>0</v>
      </c>
      <c r="P138" s="221">
        <f t="shared" si="24"/>
        <v>0</v>
      </c>
      <c r="Q138" s="252">
        <f t="shared" si="25"/>
        <v>0</v>
      </c>
      <c r="R138" s="309">
        <v>0</v>
      </c>
      <c r="S138" s="323">
        <v>0</v>
      </c>
      <c r="T138" s="309">
        <v>0</v>
      </c>
      <c r="U138" s="178">
        <v>0</v>
      </c>
      <c r="V138" s="309"/>
      <c r="W138" s="345">
        <v>0</v>
      </c>
      <c r="X138" s="344">
        <f t="shared" si="26"/>
        <v>0</v>
      </c>
      <c r="Y138" s="263">
        <f t="shared" si="27"/>
        <v>0</v>
      </c>
      <c r="Z138" s="396">
        <v>0</v>
      </c>
      <c r="AA138" s="177">
        <v>0</v>
      </c>
      <c r="AB138" s="309">
        <v>0</v>
      </c>
      <c r="AC138" s="177">
        <v>0</v>
      </c>
      <c r="AD138" s="309">
        <v>0</v>
      </c>
      <c r="AE138" s="177">
        <v>0</v>
      </c>
      <c r="AF138" s="263">
        <f t="shared" si="28"/>
        <v>0</v>
      </c>
    </row>
    <row r="139" spans="1:32" ht="15" customHeight="1" x14ac:dyDescent="0.25">
      <c r="A139" s="629"/>
      <c r="B139" s="613" t="s">
        <v>447</v>
      </c>
      <c r="C139" s="46"/>
      <c r="D139" s="47" t="s">
        <v>7</v>
      </c>
      <c r="E139" s="123">
        <v>1</v>
      </c>
      <c r="F139" s="131">
        <v>9</v>
      </c>
      <c r="G139" s="143">
        <v>2</v>
      </c>
      <c r="H139" s="153">
        <f t="shared" si="22"/>
        <v>12</v>
      </c>
      <c r="I139" s="143">
        <v>3</v>
      </c>
      <c r="J139" s="178">
        <v>0</v>
      </c>
      <c r="K139" s="143">
        <v>3</v>
      </c>
      <c r="L139" s="177">
        <v>0</v>
      </c>
      <c r="M139" s="221">
        <f t="shared" si="23"/>
        <v>18</v>
      </c>
      <c r="N139" s="143">
        <v>2</v>
      </c>
      <c r="O139" s="248">
        <v>1</v>
      </c>
      <c r="P139" s="221">
        <f t="shared" si="24"/>
        <v>9</v>
      </c>
      <c r="Q139" s="252">
        <f t="shared" si="25"/>
        <v>21</v>
      </c>
      <c r="R139" s="310">
        <v>2</v>
      </c>
      <c r="S139" s="323">
        <v>0</v>
      </c>
      <c r="T139" s="310">
        <v>3</v>
      </c>
      <c r="U139" s="178">
        <v>0</v>
      </c>
      <c r="V139" s="310">
        <v>0</v>
      </c>
      <c r="W139" s="345">
        <v>0</v>
      </c>
      <c r="X139" s="344">
        <f t="shared" si="26"/>
        <v>5</v>
      </c>
      <c r="Y139" s="263">
        <f t="shared" si="27"/>
        <v>26</v>
      </c>
      <c r="Z139" s="398">
        <v>2</v>
      </c>
      <c r="AA139" s="177">
        <v>0</v>
      </c>
      <c r="AB139" s="310">
        <v>0</v>
      </c>
      <c r="AC139" s="177">
        <v>0</v>
      </c>
      <c r="AD139" s="310">
        <v>2</v>
      </c>
      <c r="AE139" s="177">
        <v>0</v>
      </c>
      <c r="AF139" s="263">
        <f t="shared" si="28"/>
        <v>30</v>
      </c>
    </row>
    <row r="140" spans="1:32" ht="15" customHeight="1" x14ac:dyDescent="0.25">
      <c r="A140" s="629"/>
      <c r="B140" s="614"/>
      <c r="C140" s="42"/>
      <c r="D140" s="43" t="s">
        <v>371</v>
      </c>
      <c r="E140" s="119">
        <v>11</v>
      </c>
      <c r="F140" s="115">
        <v>7</v>
      </c>
      <c r="G140" s="140">
        <v>5</v>
      </c>
      <c r="H140" s="153">
        <f t="shared" si="22"/>
        <v>23</v>
      </c>
      <c r="I140" s="140">
        <v>1</v>
      </c>
      <c r="J140" s="178">
        <v>0</v>
      </c>
      <c r="K140" s="140">
        <v>1</v>
      </c>
      <c r="L140" s="177">
        <v>0</v>
      </c>
      <c r="M140" s="221">
        <f t="shared" si="23"/>
        <v>25</v>
      </c>
      <c r="N140" s="140">
        <v>5</v>
      </c>
      <c r="O140" s="248">
        <v>0</v>
      </c>
      <c r="P140" s="221">
        <f t="shared" si="24"/>
        <v>7</v>
      </c>
      <c r="Q140" s="252">
        <f t="shared" si="25"/>
        <v>30</v>
      </c>
      <c r="R140" s="308">
        <v>2</v>
      </c>
      <c r="S140" s="323">
        <v>0</v>
      </c>
      <c r="T140" s="308">
        <v>2</v>
      </c>
      <c r="U140" s="178">
        <v>0</v>
      </c>
      <c r="V140" s="308">
        <v>0</v>
      </c>
      <c r="W140" s="345">
        <v>0</v>
      </c>
      <c r="X140" s="344">
        <f t="shared" si="26"/>
        <v>4</v>
      </c>
      <c r="Y140" s="263">
        <f t="shared" si="27"/>
        <v>34</v>
      </c>
      <c r="Z140" s="395">
        <v>2</v>
      </c>
      <c r="AA140" s="177">
        <v>0</v>
      </c>
      <c r="AB140" s="308">
        <v>0</v>
      </c>
      <c r="AC140" s="177">
        <v>0</v>
      </c>
      <c r="AD140" s="308">
        <v>0</v>
      </c>
      <c r="AE140" s="177">
        <v>0</v>
      </c>
      <c r="AF140" s="263">
        <f t="shared" si="28"/>
        <v>36</v>
      </c>
    </row>
    <row r="141" spans="1:32" ht="15.75" customHeight="1" thickBot="1" x14ac:dyDescent="0.3">
      <c r="A141" s="629"/>
      <c r="B141" s="615"/>
      <c r="C141" s="44"/>
      <c r="D141" s="45" t="s">
        <v>9</v>
      </c>
      <c r="E141" s="121">
        <v>6</v>
      </c>
      <c r="F141" s="129">
        <v>3</v>
      </c>
      <c r="G141" s="141">
        <v>4</v>
      </c>
      <c r="H141" s="153">
        <f t="shared" si="22"/>
        <v>13</v>
      </c>
      <c r="I141" s="141">
        <v>6</v>
      </c>
      <c r="J141" s="178">
        <v>0</v>
      </c>
      <c r="K141" s="141">
        <v>6</v>
      </c>
      <c r="L141" s="177">
        <v>0</v>
      </c>
      <c r="M141" s="221">
        <f t="shared" si="23"/>
        <v>25</v>
      </c>
      <c r="N141" s="141">
        <v>4</v>
      </c>
      <c r="O141" s="248">
        <v>0</v>
      </c>
      <c r="P141" s="221">
        <f t="shared" si="24"/>
        <v>16</v>
      </c>
      <c r="Q141" s="252">
        <f t="shared" si="25"/>
        <v>29</v>
      </c>
      <c r="R141" s="309">
        <v>2</v>
      </c>
      <c r="S141" s="323">
        <v>0</v>
      </c>
      <c r="T141" s="309">
        <v>4</v>
      </c>
      <c r="U141" s="178">
        <v>0</v>
      </c>
      <c r="V141" s="309">
        <v>1</v>
      </c>
      <c r="W141" s="345">
        <v>0</v>
      </c>
      <c r="X141" s="344">
        <f t="shared" si="26"/>
        <v>7</v>
      </c>
      <c r="Y141" s="263">
        <f t="shared" si="27"/>
        <v>36</v>
      </c>
      <c r="Z141" s="396">
        <v>3</v>
      </c>
      <c r="AA141" s="177">
        <v>0</v>
      </c>
      <c r="AB141" s="309">
        <v>2</v>
      </c>
      <c r="AC141" s="177">
        <v>0</v>
      </c>
      <c r="AD141" s="309">
        <v>3</v>
      </c>
      <c r="AE141" s="177">
        <v>0</v>
      </c>
      <c r="AF141" s="263">
        <f t="shared" si="28"/>
        <v>44</v>
      </c>
    </row>
    <row r="142" spans="1:32" ht="15" customHeight="1" x14ac:dyDescent="0.25">
      <c r="A142" s="629"/>
      <c r="B142" s="613" t="s">
        <v>448</v>
      </c>
      <c r="C142" s="42"/>
      <c r="D142" s="43" t="s">
        <v>7</v>
      </c>
      <c r="E142" s="119">
        <v>1</v>
      </c>
      <c r="F142" s="115">
        <v>1</v>
      </c>
      <c r="G142" s="140">
        <v>1</v>
      </c>
      <c r="H142" s="153">
        <f t="shared" si="22"/>
        <v>3</v>
      </c>
      <c r="I142" s="140">
        <v>3</v>
      </c>
      <c r="J142" s="178">
        <v>0</v>
      </c>
      <c r="K142" s="140">
        <v>2</v>
      </c>
      <c r="L142" s="177">
        <v>0</v>
      </c>
      <c r="M142" s="221">
        <f t="shared" si="23"/>
        <v>8</v>
      </c>
      <c r="N142" s="140">
        <v>3</v>
      </c>
      <c r="O142" s="248">
        <v>0</v>
      </c>
      <c r="P142" s="221">
        <f t="shared" si="24"/>
        <v>8</v>
      </c>
      <c r="Q142" s="252">
        <f t="shared" si="25"/>
        <v>11</v>
      </c>
      <c r="R142" s="310">
        <v>1</v>
      </c>
      <c r="S142" s="323">
        <v>0</v>
      </c>
      <c r="T142" s="310">
        <v>2</v>
      </c>
      <c r="U142" s="178">
        <v>0</v>
      </c>
      <c r="V142" s="310">
        <v>1</v>
      </c>
      <c r="W142" s="345">
        <v>0</v>
      </c>
      <c r="X142" s="344">
        <f t="shared" si="26"/>
        <v>4</v>
      </c>
      <c r="Y142" s="263">
        <f t="shared" si="27"/>
        <v>15</v>
      </c>
      <c r="Z142" s="398">
        <v>2</v>
      </c>
      <c r="AA142" s="177">
        <v>1</v>
      </c>
      <c r="AB142" s="310">
        <v>1</v>
      </c>
      <c r="AC142" s="177">
        <v>1</v>
      </c>
      <c r="AD142" s="310">
        <v>0</v>
      </c>
      <c r="AE142" s="177">
        <v>0</v>
      </c>
      <c r="AF142" s="263">
        <f t="shared" si="28"/>
        <v>20</v>
      </c>
    </row>
    <row r="143" spans="1:32" ht="15" customHeight="1" x14ac:dyDescent="0.25">
      <c r="A143" s="629"/>
      <c r="B143" s="614"/>
      <c r="C143" s="42"/>
      <c r="D143" s="43" t="s">
        <v>371</v>
      </c>
      <c r="E143" s="119">
        <v>0</v>
      </c>
      <c r="F143" s="115">
        <v>1</v>
      </c>
      <c r="G143" s="140">
        <v>0</v>
      </c>
      <c r="H143" s="153">
        <f t="shared" si="22"/>
        <v>1</v>
      </c>
      <c r="I143" s="140">
        <v>0</v>
      </c>
      <c r="J143" s="178">
        <v>0</v>
      </c>
      <c r="K143" s="140">
        <v>1</v>
      </c>
      <c r="L143" s="177">
        <v>0</v>
      </c>
      <c r="M143" s="221">
        <f t="shared" si="23"/>
        <v>2</v>
      </c>
      <c r="N143" s="140">
        <v>0</v>
      </c>
      <c r="O143" s="248">
        <v>0</v>
      </c>
      <c r="P143" s="221">
        <f t="shared" si="24"/>
        <v>1</v>
      </c>
      <c r="Q143" s="252">
        <f t="shared" si="25"/>
        <v>2</v>
      </c>
      <c r="R143" s="308">
        <v>0</v>
      </c>
      <c r="S143" s="323">
        <v>0</v>
      </c>
      <c r="T143" s="308">
        <v>0</v>
      </c>
      <c r="U143" s="178">
        <v>0</v>
      </c>
      <c r="V143" s="308">
        <v>0</v>
      </c>
      <c r="W143" s="345">
        <v>0</v>
      </c>
      <c r="X143" s="344">
        <f t="shared" si="26"/>
        <v>0</v>
      </c>
      <c r="Y143" s="263">
        <f t="shared" si="27"/>
        <v>2</v>
      </c>
      <c r="Z143" s="395">
        <v>0</v>
      </c>
      <c r="AA143" s="177">
        <v>0</v>
      </c>
      <c r="AB143" s="308">
        <v>0</v>
      </c>
      <c r="AC143" s="177">
        <v>0</v>
      </c>
      <c r="AD143" s="308">
        <v>0</v>
      </c>
      <c r="AE143" s="177">
        <v>0</v>
      </c>
      <c r="AF143" s="263">
        <f t="shared" si="28"/>
        <v>2</v>
      </c>
    </row>
    <row r="144" spans="1:32" ht="15.75" customHeight="1" thickBot="1" x14ac:dyDescent="0.3">
      <c r="A144" s="629"/>
      <c r="B144" s="615"/>
      <c r="C144" s="48"/>
      <c r="D144" s="49" t="s">
        <v>9</v>
      </c>
      <c r="E144" s="122">
        <v>4</v>
      </c>
      <c r="F144" s="130">
        <v>1</v>
      </c>
      <c r="G144" s="142">
        <v>1</v>
      </c>
      <c r="H144" s="153">
        <f t="shared" si="22"/>
        <v>6</v>
      </c>
      <c r="I144" s="142">
        <v>2</v>
      </c>
      <c r="J144" s="178">
        <v>0</v>
      </c>
      <c r="K144" s="142">
        <v>2</v>
      </c>
      <c r="L144" s="177">
        <v>0</v>
      </c>
      <c r="M144" s="221">
        <f t="shared" si="23"/>
        <v>10</v>
      </c>
      <c r="N144" s="142">
        <v>4</v>
      </c>
      <c r="O144" s="248">
        <v>0</v>
      </c>
      <c r="P144" s="221">
        <f t="shared" si="24"/>
        <v>8</v>
      </c>
      <c r="Q144" s="252">
        <f t="shared" si="25"/>
        <v>14</v>
      </c>
      <c r="R144" s="309">
        <v>1</v>
      </c>
      <c r="S144" s="323">
        <v>0</v>
      </c>
      <c r="T144" s="309">
        <v>2</v>
      </c>
      <c r="U144" s="178">
        <v>0</v>
      </c>
      <c r="V144" s="309">
        <v>1</v>
      </c>
      <c r="W144" s="345">
        <v>0</v>
      </c>
      <c r="X144" s="344">
        <f t="shared" si="26"/>
        <v>4</v>
      </c>
      <c r="Y144" s="263">
        <f t="shared" si="27"/>
        <v>18</v>
      </c>
      <c r="Z144" s="396">
        <v>1</v>
      </c>
      <c r="AA144" s="177">
        <v>0</v>
      </c>
      <c r="AB144" s="309">
        <v>1</v>
      </c>
      <c r="AC144" s="177">
        <v>1</v>
      </c>
      <c r="AD144" s="309">
        <v>2</v>
      </c>
      <c r="AE144" s="177">
        <v>1</v>
      </c>
      <c r="AF144" s="263">
        <f t="shared" si="28"/>
        <v>24</v>
      </c>
    </row>
    <row r="145" spans="1:32" ht="15" customHeight="1" x14ac:dyDescent="0.25">
      <c r="A145" s="629"/>
      <c r="B145" s="613" t="s">
        <v>449</v>
      </c>
      <c r="C145" s="46"/>
      <c r="D145" s="47" t="s">
        <v>7</v>
      </c>
      <c r="E145" s="123">
        <v>2</v>
      </c>
      <c r="F145" s="131">
        <v>3</v>
      </c>
      <c r="G145" s="143">
        <v>5</v>
      </c>
      <c r="H145" s="153">
        <f t="shared" si="22"/>
        <v>10</v>
      </c>
      <c r="I145" s="143">
        <v>5</v>
      </c>
      <c r="J145" s="178">
        <v>0</v>
      </c>
      <c r="K145" s="143">
        <v>1</v>
      </c>
      <c r="L145" s="177">
        <v>0</v>
      </c>
      <c r="M145" s="221">
        <f t="shared" si="23"/>
        <v>16</v>
      </c>
      <c r="N145" s="143">
        <v>2</v>
      </c>
      <c r="O145" s="248">
        <v>2</v>
      </c>
      <c r="P145" s="221">
        <f t="shared" si="24"/>
        <v>10</v>
      </c>
      <c r="Q145" s="252">
        <f t="shared" si="25"/>
        <v>20</v>
      </c>
      <c r="R145" s="310">
        <v>0</v>
      </c>
      <c r="S145" s="323">
        <v>0</v>
      </c>
      <c r="T145" s="310">
        <v>5</v>
      </c>
      <c r="U145" s="178">
        <v>0</v>
      </c>
      <c r="V145" s="310">
        <v>2</v>
      </c>
      <c r="W145" s="345">
        <v>1</v>
      </c>
      <c r="X145" s="344">
        <f t="shared" si="26"/>
        <v>8</v>
      </c>
      <c r="Y145" s="263">
        <f t="shared" si="27"/>
        <v>28</v>
      </c>
      <c r="Z145" s="398">
        <v>0</v>
      </c>
      <c r="AA145" s="177">
        <v>1</v>
      </c>
      <c r="AB145" s="310">
        <v>1</v>
      </c>
      <c r="AC145" s="177">
        <v>0</v>
      </c>
      <c r="AD145" s="310">
        <v>2</v>
      </c>
      <c r="AE145" s="177">
        <v>0</v>
      </c>
      <c r="AF145" s="263">
        <f t="shared" si="28"/>
        <v>32</v>
      </c>
    </row>
    <row r="146" spans="1:32" ht="15" customHeight="1" x14ac:dyDescent="0.25">
      <c r="A146" s="629"/>
      <c r="B146" s="614"/>
      <c r="C146" s="42"/>
      <c r="D146" s="43" t="s">
        <v>371</v>
      </c>
      <c r="E146" s="119">
        <v>2</v>
      </c>
      <c r="F146" s="115">
        <v>3</v>
      </c>
      <c r="G146" s="140">
        <v>3</v>
      </c>
      <c r="H146" s="153">
        <f t="shared" si="22"/>
        <v>8</v>
      </c>
      <c r="I146" s="140">
        <v>0</v>
      </c>
      <c r="J146" s="178">
        <v>0</v>
      </c>
      <c r="K146" s="140">
        <v>1</v>
      </c>
      <c r="L146" s="177">
        <v>0</v>
      </c>
      <c r="M146" s="221">
        <f t="shared" si="23"/>
        <v>9</v>
      </c>
      <c r="N146" s="140">
        <v>2</v>
      </c>
      <c r="O146" s="248">
        <v>0</v>
      </c>
      <c r="P146" s="221">
        <f t="shared" si="24"/>
        <v>3</v>
      </c>
      <c r="Q146" s="252">
        <f t="shared" si="25"/>
        <v>11</v>
      </c>
      <c r="R146" s="308">
        <v>1</v>
      </c>
      <c r="S146" s="323">
        <v>0</v>
      </c>
      <c r="T146" s="308">
        <v>0</v>
      </c>
      <c r="U146" s="178">
        <v>0</v>
      </c>
      <c r="V146" s="308">
        <v>0</v>
      </c>
      <c r="W146" s="345">
        <v>0</v>
      </c>
      <c r="X146" s="344">
        <f t="shared" si="26"/>
        <v>1</v>
      </c>
      <c r="Y146" s="263">
        <f t="shared" si="27"/>
        <v>12</v>
      </c>
      <c r="Z146" s="395">
        <v>0</v>
      </c>
      <c r="AA146" s="177">
        <v>0</v>
      </c>
      <c r="AB146" s="308">
        <v>0</v>
      </c>
      <c r="AC146" s="177">
        <v>0</v>
      </c>
      <c r="AD146" s="308">
        <v>0</v>
      </c>
      <c r="AE146" s="177">
        <v>0</v>
      </c>
      <c r="AF146" s="263">
        <f t="shared" si="28"/>
        <v>12</v>
      </c>
    </row>
    <row r="147" spans="1:32" ht="15.75" customHeight="1" thickBot="1" x14ac:dyDescent="0.3">
      <c r="A147" s="629"/>
      <c r="B147" s="615"/>
      <c r="C147" s="44"/>
      <c r="D147" s="45" t="s">
        <v>9</v>
      </c>
      <c r="E147" s="121">
        <v>0</v>
      </c>
      <c r="F147" s="129">
        <v>2</v>
      </c>
      <c r="G147" s="141">
        <v>4</v>
      </c>
      <c r="H147" s="153">
        <f t="shared" si="22"/>
        <v>6</v>
      </c>
      <c r="I147" s="141">
        <v>6</v>
      </c>
      <c r="J147" s="178">
        <v>0</v>
      </c>
      <c r="K147" s="141">
        <v>2</v>
      </c>
      <c r="L147" s="177">
        <v>0</v>
      </c>
      <c r="M147" s="221">
        <f t="shared" si="23"/>
        <v>14</v>
      </c>
      <c r="N147" s="141">
        <v>1</v>
      </c>
      <c r="O147" s="248">
        <v>0</v>
      </c>
      <c r="P147" s="221">
        <f t="shared" si="24"/>
        <v>9</v>
      </c>
      <c r="Q147" s="252">
        <f t="shared" si="25"/>
        <v>15</v>
      </c>
      <c r="R147" s="309">
        <v>5</v>
      </c>
      <c r="S147" s="323">
        <v>0</v>
      </c>
      <c r="T147" s="309">
        <v>1</v>
      </c>
      <c r="U147" s="178">
        <v>0</v>
      </c>
      <c r="V147" s="309">
        <v>5</v>
      </c>
      <c r="W147" s="345">
        <v>0</v>
      </c>
      <c r="X147" s="344">
        <f t="shared" si="26"/>
        <v>11</v>
      </c>
      <c r="Y147" s="263">
        <f t="shared" si="27"/>
        <v>26</v>
      </c>
      <c r="Z147" s="396">
        <v>2</v>
      </c>
      <c r="AA147" s="177">
        <v>0</v>
      </c>
      <c r="AB147" s="309">
        <v>3</v>
      </c>
      <c r="AC147" s="177">
        <v>0</v>
      </c>
      <c r="AD147" s="309">
        <v>4</v>
      </c>
      <c r="AE147" s="177">
        <v>0</v>
      </c>
      <c r="AF147" s="263">
        <f t="shared" si="28"/>
        <v>35</v>
      </c>
    </row>
    <row r="148" spans="1:32" ht="15" customHeight="1" x14ac:dyDescent="0.25">
      <c r="A148" s="629"/>
      <c r="B148" s="613" t="s">
        <v>450</v>
      </c>
      <c r="C148" s="42"/>
      <c r="D148" s="43" t="s">
        <v>7</v>
      </c>
      <c r="E148" s="119">
        <v>13</v>
      </c>
      <c r="F148" s="115">
        <v>9</v>
      </c>
      <c r="G148" s="140">
        <v>23</v>
      </c>
      <c r="H148" s="153">
        <f t="shared" si="22"/>
        <v>45</v>
      </c>
      <c r="I148" s="140">
        <v>20</v>
      </c>
      <c r="J148" s="178">
        <v>1</v>
      </c>
      <c r="K148" s="140">
        <v>26</v>
      </c>
      <c r="L148" s="177">
        <v>2</v>
      </c>
      <c r="M148" s="221">
        <f t="shared" si="23"/>
        <v>91</v>
      </c>
      <c r="N148" s="140">
        <v>21</v>
      </c>
      <c r="O148" s="248">
        <v>2</v>
      </c>
      <c r="P148" s="221">
        <f t="shared" si="24"/>
        <v>72</v>
      </c>
      <c r="Q148" s="252">
        <f t="shared" si="25"/>
        <v>117</v>
      </c>
      <c r="R148" s="310">
        <v>0</v>
      </c>
      <c r="S148" s="323">
        <v>0</v>
      </c>
      <c r="T148" s="310">
        <v>27</v>
      </c>
      <c r="U148" s="178">
        <v>2</v>
      </c>
      <c r="V148" s="310">
        <v>34</v>
      </c>
      <c r="W148" s="345">
        <v>0</v>
      </c>
      <c r="X148" s="344">
        <f t="shared" si="26"/>
        <v>63</v>
      </c>
      <c r="Y148" s="263">
        <f t="shared" si="27"/>
        <v>180</v>
      </c>
      <c r="Z148" s="398">
        <v>34</v>
      </c>
      <c r="AA148" s="177">
        <v>8</v>
      </c>
      <c r="AB148" s="310">
        <v>27</v>
      </c>
      <c r="AC148" s="177">
        <v>2</v>
      </c>
      <c r="AD148" s="310">
        <v>30</v>
      </c>
      <c r="AE148" s="177">
        <v>0</v>
      </c>
      <c r="AF148" s="263">
        <f t="shared" si="28"/>
        <v>281</v>
      </c>
    </row>
    <row r="149" spans="1:32" ht="15" customHeight="1" x14ac:dyDescent="0.25">
      <c r="A149" s="629"/>
      <c r="B149" s="614"/>
      <c r="C149" s="42"/>
      <c r="D149" s="43" t="s">
        <v>371</v>
      </c>
      <c r="E149" s="119">
        <v>1</v>
      </c>
      <c r="F149" s="115">
        <v>2</v>
      </c>
      <c r="G149" s="140">
        <v>2</v>
      </c>
      <c r="H149" s="153">
        <f t="shared" si="22"/>
        <v>5</v>
      </c>
      <c r="I149" s="140">
        <v>1</v>
      </c>
      <c r="J149" s="178">
        <v>0</v>
      </c>
      <c r="K149" s="140">
        <v>1</v>
      </c>
      <c r="L149" s="177">
        <v>0</v>
      </c>
      <c r="M149" s="221">
        <f t="shared" si="23"/>
        <v>7</v>
      </c>
      <c r="N149" s="140">
        <v>1</v>
      </c>
      <c r="O149" s="248">
        <v>0</v>
      </c>
      <c r="P149" s="221">
        <f t="shared" si="24"/>
        <v>3</v>
      </c>
      <c r="Q149" s="252">
        <f t="shared" si="25"/>
        <v>8</v>
      </c>
      <c r="R149" s="308">
        <v>0</v>
      </c>
      <c r="S149" s="323">
        <v>0</v>
      </c>
      <c r="T149" s="308">
        <v>0</v>
      </c>
      <c r="U149" s="178">
        <v>0</v>
      </c>
      <c r="V149" s="308">
        <v>0</v>
      </c>
      <c r="W149" s="345">
        <v>0</v>
      </c>
      <c r="X149" s="344">
        <f t="shared" si="26"/>
        <v>0</v>
      </c>
      <c r="Y149" s="263">
        <f t="shared" si="27"/>
        <v>8</v>
      </c>
      <c r="Z149" s="395">
        <v>2</v>
      </c>
      <c r="AA149" s="177">
        <v>0</v>
      </c>
      <c r="AB149" s="308">
        <v>0</v>
      </c>
      <c r="AC149" s="177">
        <v>0</v>
      </c>
      <c r="AD149" s="308">
        <v>0</v>
      </c>
      <c r="AE149" s="177">
        <v>0</v>
      </c>
      <c r="AF149" s="263">
        <f t="shared" si="28"/>
        <v>10</v>
      </c>
    </row>
    <row r="150" spans="1:32" ht="15.75" customHeight="1" thickBot="1" x14ac:dyDescent="0.3">
      <c r="A150" s="629"/>
      <c r="B150" s="615"/>
      <c r="C150" s="48"/>
      <c r="D150" s="49" t="s">
        <v>9</v>
      </c>
      <c r="E150" s="122">
        <v>17</v>
      </c>
      <c r="F150" s="130">
        <v>15</v>
      </c>
      <c r="G150" s="142">
        <v>17</v>
      </c>
      <c r="H150" s="153">
        <f t="shared" si="22"/>
        <v>49</v>
      </c>
      <c r="I150" s="142">
        <v>17</v>
      </c>
      <c r="J150" s="178">
        <v>2</v>
      </c>
      <c r="K150" s="142">
        <v>33</v>
      </c>
      <c r="L150" s="177">
        <v>1</v>
      </c>
      <c r="M150" s="221">
        <f t="shared" si="23"/>
        <v>99</v>
      </c>
      <c r="N150" s="142">
        <v>24</v>
      </c>
      <c r="O150" s="248">
        <v>1</v>
      </c>
      <c r="P150" s="221">
        <f t="shared" si="24"/>
        <v>78</v>
      </c>
      <c r="Q150" s="252">
        <f t="shared" si="25"/>
        <v>127</v>
      </c>
      <c r="R150" s="309">
        <v>0</v>
      </c>
      <c r="S150" s="323">
        <v>0</v>
      </c>
      <c r="T150" s="309">
        <v>35</v>
      </c>
      <c r="U150" s="178">
        <v>2</v>
      </c>
      <c r="V150" s="309">
        <v>24</v>
      </c>
      <c r="W150" s="345">
        <v>0</v>
      </c>
      <c r="X150" s="344">
        <f t="shared" si="26"/>
        <v>61</v>
      </c>
      <c r="Y150" s="263">
        <f t="shared" si="27"/>
        <v>188</v>
      </c>
      <c r="Z150" s="396">
        <v>36</v>
      </c>
      <c r="AA150" s="177">
        <v>2</v>
      </c>
      <c r="AB150" s="309">
        <v>36</v>
      </c>
      <c r="AC150" s="177">
        <v>4</v>
      </c>
      <c r="AD150" s="309">
        <v>38</v>
      </c>
      <c r="AE150" s="177">
        <v>0</v>
      </c>
      <c r="AF150" s="263">
        <f t="shared" si="28"/>
        <v>304</v>
      </c>
    </row>
    <row r="151" spans="1:32" ht="15" customHeight="1" x14ac:dyDescent="0.25">
      <c r="A151" s="629"/>
      <c r="B151" s="613" t="s">
        <v>451</v>
      </c>
      <c r="C151" s="46"/>
      <c r="D151" s="47" t="s">
        <v>7</v>
      </c>
      <c r="E151" s="123">
        <v>0</v>
      </c>
      <c r="F151" s="131">
        <v>0</v>
      </c>
      <c r="G151" s="143">
        <v>0</v>
      </c>
      <c r="H151" s="153">
        <f t="shared" si="22"/>
        <v>0</v>
      </c>
      <c r="I151" s="143">
        <v>0</v>
      </c>
      <c r="J151" s="178">
        <v>0</v>
      </c>
      <c r="K151" s="143">
        <v>0</v>
      </c>
      <c r="L151" s="177">
        <v>0</v>
      </c>
      <c r="M151" s="221">
        <f t="shared" si="23"/>
        <v>0</v>
      </c>
      <c r="N151" s="143">
        <v>0</v>
      </c>
      <c r="O151" s="248">
        <v>0</v>
      </c>
      <c r="P151" s="221">
        <f t="shared" si="24"/>
        <v>0</v>
      </c>
      <c r="Q151" s="252">
        <f t="shared" si="25"/>
        <v>0</v>
      </c>
      <c r="R151" s="310">
        <v>0</v>
      </c>
      <c r="S151" s="323">
        <v>0</v>
      </c>
      <c r="T151" s="310">
        <v>0</v>
      </c>
      <c r="U151" s="178">
        <v>0</v>
      </c>
      <c r="V151" s="310">
        <v>0</v>
      </c>
      <c r="W151" s="345">
        <v>0</v>
      </c>
      <c r="X151" s="344">
        <f t="shared" si="26"/>
        <v>0</v>
      </c>
      <c r="Y151" s="263">
        <f t="shared" si="27"/>
        <v>0</v>
      </c>
      <c r="Z151" s="398">
        <v>0</v>
      </c>
      <c r="AA151" s="177">
        <v>0</v>
      </c>
      <c r="AB151" s="310">
        <v>0</v>
      </c>
      <c r="AC151" s="177">
        <v>0</v>
      </c>
      <c r="AD151" s="310">
        <v>0</v>
      </c>
      <c r="AE151" s="177">
        <v>0</v>
      </c>
      <c r="AF151" s="263">
        <f t="shared" si="28"/>
        <v>0</v>
      </c>
    </row>
    <row r="152" spans="1:32" ht="15" customHeight="1" x14ac:dyDescent="0.25">
      <c r="A152" s="629"/>
      <c r="B152" s="614"/>
      <c r="C152" s="42"/>
      <c r="D152" s="43" t="s">
        <v>371</v>
      </c>
      <c r="E152" s="119">
        <v>0</v>
      </c>
      <c r="F152" s="115">
        <v>0</v>
      </c>
      <c r="G152" s="140">
        <v>0</v>
      </c>
      <c r="H152" s="153">
        <f t="shared" si="22"/>
        <v>0</v>
      </c>
      <c r="I152" s="140">
        <v>0</v>
      </c>
      <c r="J152" s="178">
        <v>0</v>
      </c>
      <c r="K152" s="140">
        <v>0</v>
      </c>
      <c r="L152" s="177">
        <v>0</v>
      </c>
      <c r="M152" s="221">
        <f t="shared" si="23"/>
        <v>0</v>
      </c>
      <c r="N152" s="140">
        <v>0</v>
      </c>
      <c r="O152" s="248">
        <v>0</v>
      </c>
      <c r="P152" s="221">
        <f t="shared" si="24"/>
        <v>0</v>
      </c>
      <c r="Q152" s="252">
        <f t="shared" si="25"/>
        <v>0</v>
      </c>
      <c r="R152" s="308">
        <v>0</v>
      </c>
      <c r="S152" s="323">
        <v>0</v>
      </c>
      <c r="T152" s="308">
        <v>0</v>
      </c>
      <c r="U152" s="178">
        <v>0</v>
      </c>
      <c r="V152" s="308"/>
      <c r="W152" s="345">
        <v>0</v>
      </c>
      <c r="X152" s="344">
        <f t="shared" si="26"/>
        <v>0</v>
      </c>
      <c r="Y152" s="263">
        <f t="shared" si="27"/>
        <v>0</v>
      </c>
      <c r="Z152" s="395">
        <v>0</v>
      </c>
      <c r="AA152" s="177">
        <v>0</v>
      </c>
      <c r="AB152" s="308">
        <v>0</v>
      </c>
      <c r="AC152" s="177">
        <v>0</v>
      </c>
      <c r="AD152" s="308">
        <v>0</v>
      </c>
      <c r="AE152" s="177">
        <v>0</v>
      </c>
      <c r="AF152" s="263">
        <f t="shared" si="28"/>
        <v>0</v>
      </c>
    </row>
    <row r="153" spans="1:32" ht="15.75" customHeight="1" thickBot="1" x14ac:dyDescent="0.3">
      <c r="A153" s="629"/>
      <c r="B153" s="615"/>
      <c r="C153" s="44"/>
      <c r="D153" s="45" t="s">
        <v>9</v>
      </c>
      <c r="E153" s="121">
        <v>0</v>
      </c>
      <c r="F153" s="129">
        <v>0</v>
      </c>
      <c r="G153" s="141">
        <v>0</v>
      </c>
      <c r="H153" s="153">
        <f t="shared" si="22"/>
        <v>0</v>
      </c>
      <c r="I153" s="141">
        <v>0</v>
      </c>
      <c r="J153" s="178">
        <v>0</v>
      </c>
      <c r="K153" s="141">
        <v>0</v>
      </c>
      <c r="L153" s="177">
        <v>0</v>
      </c>
      <c r="M153" s="221">
        <f t="shared" si="23"/>
        <v>0</v>
      </c>
      <c r="N153" s="141">
        <v>0</v>
      </c>
      <c r="O153" s="248">
        <v>0</v>
      </c>
      <c r="P153" s="221">
        <f t="shared" si="24"/>
        <v>0</v>
      </c>
      <c r="Q153" s="252">
        <f t="shared" si="25"/>
        <v>0</v>
      </c>
      <c r="R153" s="309">
        <v>0</v>
      </c>
      <c r="S153" s="323">
        <v>0</v>
      </c>
      <c r="T153" s="309">
        <v>0</v>
      </c>
      <c r="U153" s="178">
        <v>0</v>
      </c>
      <c r="V153" s="309"/>
      <c r="W153" s="345">
        <v>0</v>
      </c>
      <c r="X153" s="344">
        <f t="shared" si="26"/>
        <v>0</v>
      </c>
      <c r="Y153" s="263">
        <f t="shared" si="27"/>
        <v>0</v>
      </c>
      <c r="Z153" s="396">
        <v>0</v>
      </c>
      <c r="AA153" s="177">
        <v>0</v>
      </c>
      <c r="AB153" s="309">
        <v>0</v>
      </c>
      <c r="AC153" s="177">
        <v>0</v>
      </c>
      <c r="AD153" s="309">
        <v>0</v>
      </c>
      <c r="AE153" s="177">
        <v>0</v>
      </c>
      <c r="AF153" s="263">
        <f t="shared" si="28"/>
        <v>0</v>
      </c>
    </row>
    <row r="154" spans="1:32" ht="15" customHeight="1" x14ac:dyDescent="0.25">
      <c r="A154" s="629"/>
      <c r="B154" s="613" t="s">
        <v>452</v>
      </c>
      <c r="C154" s="42"/>
      <c r="D154" s="43" t="s">
        <v>7</v>
      </c>
      <c r="E154" s="119">
        <v>1</v>
      </c>
      <c r="F154" s="115">
        <v>1</v>
      </c>
      <c r="G154" s="140">
        <v>1</v>
      </c>
      <c r="H154" s="153">
        <f t="shared" si="22"/>
        <v>3</v>
      </c>
      <c r="I154" s="140">
        <v>1</v>
      </c>
      <c r="J154" s="178">
        <v>0</v>
      </c>
      <c r="K154" s="140">
        <v>0</v>
      </c>
      <c r="L154" s="177">
        <v>0</v>
      </c>
      <c r="M154" s="221">
        <f t="shared" si="23"/>
        <v>4</v>
      </c>
      <c r="N154" s="140">
        <v>0</v>
      </c>
      <c r="O154" s="248">
        <v>0</v>
      </c>
      <c r="P154" s="221">
        <f t="shared" si="24"/>
        <v>1</v>
      </c>
      <c r="Q154" s="252">
        <f t="shared" si="25"/>
        <v>4</v>
      </c>
      <c r="R154" s="310">
        <v>0</v>
      </c>
      <c r="S154" s="323">
        <v>0</v>
      </c>
      <c r="T154" s="310">
        <v>0</v>
      </c>
      <c r="U154" s="178">
        <v>0</v>
      </c>
      <c r="V154" s="310">
        <v>0</v>
      </c>
      <c r="W154" s="345">
        <v>0</v>
      </c>
      <c r="X154" s="344">
        <f t="shared" si="26"/>
        <v>0</v>
      </c>
      <c r="Y154" s="263">
        <f t="shared" si="27"/>
        <v>4</v>
      </c>
      <c r="Z154" s="398">
        <v>0</v>
      </c>
      <c r="AA154" s="177">
        <v>0</v>
      </c>
      <c r="AB154" s="310">
        <v>0</v>
      </c>
      <c r="AC154" s="177">
        <v>0</v>
      </c>
      <c r="AD154" s="310">
        <v>0</v>
      </c>
      <c r="AE154" s="177">
        <v>0</v>
      </c>
      <c r="AF154" s="263">
        <f t="shared" si="28"/>
        <v>4</v>
      </c>
    </row>
    <row r="155" spans="1:32" ht="15" customHeight="1" x14ac:dyDescent="0.25">
      <c r="A155" s="629"/>
      <c r="B155" s="614"/>
      <c r="C155" s="42"/>
      <c r="D155" s="43" t="s">
        <v>371</v>
      </c>
      <c r="E155" s="119">
        <v>0</v>
      </c>
      <c r="F155" s="115">
        <v>0</v>
      </c>
      <c r="G155" s="140">
        <v>0</v>
      </c>
      <c r="H155" s="153">
        <f t="shared" si="22"/>
        <v>0</v>
      </c>
      <c r="I155" s="140">
        <v>0</v>
      </c>
      <c r="J155" s="178">
        <v>0</v>
      </c>
      <c r="K155" s="140">
        <v>0</v>
      </c>
      <c r="L155" s="177">
        <v>0</v>
      </c>
      <c r="M155" s="221">
        <f t="shared" si="23"/>
        <v>0</v>
      </c>
      <c r="N155" s="140">
        <v>0</v>
      </c>
      <c r="O155" s="248">
        <v>0</v>
      </c>
      <c r="P155" s="221">
        <f t="shared" si="24"/>
        <v>0</v>
      </c>
      <c r="Q155" s="252">
        <f t="shared" si="25"/>
        <v>0</v>
      </c>
      <c r="R155" s="308">
        <v>0</v>
      </c>
      <c r="S155" s="323">
        <v>0</v>
      </c>
      <c r="T155" s="308">
        <v>0</v>
      </c>
      <c r="U155" s="178">
        <v>0</v>
      </c>
      <c r="V155" s="308"/>
      <c r="W155" s="345">
        <v>0</v>
      </c>
      <c r="X155" s="344">
        <f t="shared" si="26"/>
        <v>0</v>
      </c>
      <c r="Y155" s="263">
        <f t="shared" si="27"/>
        <v>0</v>
      </c>
      <c r="Z155" s="395">
        <v>0</v>
      </c>
      <c r="AA155" s="177">
        <v>0</v>
      </c>
      <c r="AB155" s="308">
        <v>0</v>
      </c>
      <c r="AC155" s="177">
        <v>0</v>
      </c>
      <c r="AD155" s="308">
        <v>0</v>
      </c>
      <c r="AE155" s="177">
        <v>0</v>
      </c>
      <c r="AF155" s="263">
        <f t="shared" si="28"/>
        <v>0</v>
      </c>
    </row>
    <row r="156" spans="1:32" ht="15.75" customHeight="1" thickBot="1" x14ac:dyDescent="0.3">
      <c r="A156" s="629"/>
      <c r="B156" s="615"/>
      <c r="C156" s="48"/>
      <c r="D156" s="49" t="s">
        <v>9</v>
      </c>
      <c r="E156" s="122">
        <v>4</v>
      </c>
      <c r="F156" s="130">
        <v>0</v>
      </c>
      <c r="G156" s="142">
        <v>1</v>
      </c>
      <c r="H156" s="153">
        <f t="shared" si="22"/>
        <v>5</v>
      </c>
      <c r="I156" s="142">
        <v>1</v>
      </c>
      <c r="J156" s="178">
        <v>0</v>
      </c>
      <c r="K156" s="142">
        <v>1</v>
      </c>
      <c r="L156" s="177">
        <v>0</v>
      </c>
      <c r="M156" s="221">
        <f t="shared" si="23"/>
        <v>7</v>
      </c>
      <c r="N156" s="142">
        <v>0</v>
      </c>
      <c r="O156" s="248">
        <v>0</v>
      </c>
      <c r="P156" s="221">
        <f t="shared" si="24"/>
        <v>2</v>
      </c>
      <c r="Q156" s="252">
        <f t="shared" si="25"/>
        <v>7</v>
      </c>
      <c r="R156" s="309">
        <v>0</v>
      </c>
      <c r="S156" s="323">
        <v>0</v>
      </c>
      <c r="T156" s="309">
        <v>0</v>
      </c>
      <c r="U156" s="178">
        <v>0</v>
      </c>
      <c r="V156" s="309"/>
      <c r="W156" s="345">
        <v>0</v>
      </c>
      <c r="X156" s="344">
        <f t="shared" si="26"/>
        <v>0</v>
      </c>
      <c r="Y156" s="263">
        <f t="shared" si="27"/>
        <v>7</v>
      </c>
      <c r="Z156" s="396">
        <v>0</v>
      </c>
      <c r="AA156" s="177">
        <v>0</v>
      </c>
      <c r="AB156" s="309">
        <v>0</v>
      </c>
      <c r="AC156" s="177">
        <v>0</v>
      </c>
      <c r="AD156" s="309">
        <v>0</v>
      </c>
      <c r="AE156" s="177">
        <v>0</v>
      </c>
      <c r="AF156" s="263">
        <f t="shared" si="28"/>
        <v>7</v>
      </c>
    </row>
    <row r="157" spans="1:32" ht="15" customHeight="1" x14ac:dyDescent="0.25">
      <c r="A157" s="629"/>
      <c r="B157" s="613" t="s">
        <v>453</v>
      </c>
      <c r="C157" s="46"/>
      <c r="D157" s="47" t="s">
        <v>7</v>
      </c>
      <c r="E157" s="123">
        <v>1</v>
      </c>
      <c r="F157" s="131">
        <v>0</v>
      </c>
      <c r="G157" s="143">
        <v>0</v>
      </c>
      <c r="H157" s="153">
        <f t="shared" si="22"/>
        <v>1</v>
      </c>
      <c r="I157" s="143">
        <v>2</v>
      </c>
      <c r="J157" s="178">
        <v>0</v>
      </c>
      <c r="K157" s="143">
        <v>0</v>
      </c>
      <c r="L157" s="177">
        <v>0</v>
      </c>
      <c r="M157" s="221">
        <f t="shared" si="23"/>
        <v>3</v>
      </c>
      <c r="N157" s="143">
        <v>1</v>
      </c>
      <c r="O157" s="248">
        <v>0</v>
      </c>
      <c r="P157" s="221">
        <f t="shared" si="24"/>
        <v>3</v>
      </c>
      <c r="Q157" s="252">
        <f t="shared" si="25"/>
        <v>4</v>
      </c>
      <c r="R157" s="310">
        <v>0</v>
      </c>
      <c r="S157" s="323">
        <v>0</v>
      </c>
      <c r="T157" s="310">
        <v>0</v>
      </c>
      <c r="U157" s="178">
        <v>0</v>
      </c>
      <c r="V157" s="310">
        <v>0</v>
      </c>
      <c r="W157" s="345">
        <v>0</v>
      </c>
      <c r="X157" s="344">
        <f t="shared" si="26"/>
        <v>0</v>
      </c>
      <c r="Y157" s="263">
        <f t="shared" si="27"/>
        <v>4</v>
      </c>
      <c r="Z157" s="398">
        <v>0</v>
      </c>
      <c r="AA157" s="177">
        <v>0</v>
      </c>
      <c r="AB157" s="310">
        <v>0</v>
      </c>
      <c r="AC157" s="177">
        <v>0</v>
      </c>
      <c r="AD157" s="310">
        <v>0</v>
      </c>
      <c r="AE157" s="177">
        <v>0</v>
      </c>
      <c r="AF157" s="263">
        <f t="shared" si="28"/>
        <v>4</v>
      </c>
    </row>
    <row r="158" spans="1:32" ht="15" customHeight="1" x14ac:dyDescent="0.25">
      <c r="A158" s="629"/>
      <c r="B158" s="614"/>
      <c r="C158" s="42"/>
      <c r="D158" s="43" t="s">
        <v>371</v>
      </c>
      <c r="E158" s="119">
        <v>0</v>
      </c>
      <c r="F158" s="115">
        <v>0</v>
      </c>
      <c r="G158" s="140">
        <v>0</v>
      </c>
      <c r="H158" s="153">
        <f t="shared" si="22"/>
        <v>0</v>
      </c>
      <c r="I158" s="140">
        <v>0</v>
      </c>
      <c r="J158" s="178">
        <v>0</v>
      </c>
      <c r="K158" s="140">
        <v>0</v>
      </c>
      <c r="L158" s="177">
        <v>0</v>
      </c>
      <c r="M158" s="221">
        <f t="shared" si="23"/>
        <v>0</v>
      </c>
      <c r="N158" s="140">
        <v>0</v>
      </c>
      <c r="O158" s="248">
        <v>0</v>
      </c>
      <c r="P158" s="221">
        <f t="shared" si="24"/>
        <v>0</v>
      </c>
      <c r="Q158" s="252">
        <f t="shared" si="25"/>
        <v>0</v>
      </c>
      <c r="R158" s="308">
        <v>0</v>
      </c>
      <c r="S158" s="323">
        <v>0</v>
      </c>
      <c r="T158" s="308">
        <v>0</v>
      </c>
      <c r="U158" s="178">
        <v>0</v>
      </c>
      <c r="V158" s="308"/>
      <c r="W158" s="345">
        <v>0</v>
      </c>
      <c r="X158" s="344">
        <f t="shared" si="26"/>
        <v>0</v>
      </c>
      <c r="Y158" s="263">
        <f t="shared" si="27"/>
        <v>0</v>
      </c>
      <c r="Z158" s="395">
        <v>0</v>
      </c>
      <c r="AA158" s="177">
        <v>0</v>
      </c>
      <c r="AB158" s="308">
        <v>0</v>
      </c>
      <c r="AC158" s="177">
        <v>0</v>
      </c>
      <c r="AD158" s="308">
        <v>0</v>
      </c>
      <c r="AE158" s="177">
        <v>0</v>
      </c>
      <c r="AF158" s="263">
        <f t="shared" si="28"/>
        <v>0</v>
      </c>
    </row>
    <row r="159" spans="1:32" ht="15.75" customHeight="1" thickBot="1" x14ac:dyDescent="0.3">
      <c r="A159" s="629"/>
      <c r="B159" s="615"/>
      <c r="C159" s="44"/>
      <c r="D159" s="45" t="s">
        <v>9</v>
      </c>
      <c r="E159" s="121">
        <v>0</v>
      </c>
      <c r="F159" s="129">
        <v>0</v>
      </c>
      <c r="G159" s="141">
        <v>0</v>
      </c>
      <c r="H159" s="153">
        <f t="shared" si="22"/>
        <v>0</v>
      </c>
      <c r="I159" s="141">
        <v>1</v>
      </c>
      <c r="J159" s="178">
        <v>0</v>
      </c>
      <c r="K159" s="141">
        <v>0</v>
      </c>
      <c r="L159" s="177">
        <v>0</v>
      </c>
      <c r="M159" s="221">
        <f t="shared" si="23"/>
        <v>1</v>
      </c>
      <c r="N159" s="141">
        <v>0</v>
      </c>
      <c r="O159" s="248">
        <v>0</v>
      </c>
      <c r="P159" s="221">
        <f t="shared" si="24"/>
        <v>1</v>
      </c>
      <c r="Q159" s="252">
        <f t="shared" si="25"/>
        <v>1</v>
      </c>
      <c r="R159" s="309">
        <v>0</v>
      </c>
      <c r="S159" s="323">
        <v>0</v>
      </c>
      <c r="T159" s="309">
        <v>1</v>
      </c>
      <c r="U159" s="178">
        <v>0</v>
      </c>
      <c r="V159" s="309"/>
      <c r="W159" s="345">
        <v>0</v>
      </c>
      <c r="X159" s="344">
        <f t="shared" si="26"/>
        <v>1</v>
      </c>
      <c r="Y159" s="263">
        <f t="shared" si="27"/>
        <v>2</v>
      </c>
      <c r="Z159" s="396">
        <v>0</v>
      </c>
      <c r="AA159" s="177">
        <v>0</v>
      </c>
      <c r="AB159" s="309">
        <v>0</v>
      </c>
      <c r="AC159" s="177">
        <v>0</v>
      </c>
      <c r="AD159" s="309">
        <v>0</v>
      </c>
      <c r="AE159" s="177">
        <v>0</v>
      </c>
      <c r="AF159" s="263">
        <f t="shared" si="28"/>
        <v>2</v>
      </c>
    </row>
    <row r="160" spans="1:32" ht="15" customHeight="1" x14ac:dyDescent="0.25">
      <c r="A160" s="629"/>
      <c r="B160" s="613" t="s">
        <v>454</v>
      </c>
      <c r="C160" s="42"/>
      <c r="D160" s="43" t="s">
        <v>7</v>
      </c>
      <c r="E160" s="119">
        <v>0</v>
      </c>
      <c r="F160" s="115">
        <v>0</v>
      </c>
      <c r="G160" s="140">
        <v>0</v>
      </c>
      <c r="H160" s="153">
        <f t="shared" si="22"/>
        <v>0</v>
      </c>
      <c r="I160" s="140">
        <v>3</v>
      </c>
      <c r="J160" s="178">
        <v>0</v>
      </c>
      <c r="K160" s="140">
        <v>1</v>
      </c>
      <c r="L160" s="177">
        <v>0</v>
      </c>
      <c r="M160" s="221">
        <f t="shared" si="23"/>
        <v>4</v>
      </c>
      <c r="N160" s="140">
        <v>0</v>
      </c>
      <c r="O160" s="248">
        <v>0</v>
      </c>
      <c r="P160" s="221">
        <f t="shared" si="24"/>
        <v>4</v>
      </c>
      <c r="Q160" s="252">
        <f t="shared" si="25"/>
        <v>4</v>
      </c>
      <c r="R160" s="310">
        <v>2</v>
      </c>
      <c r="S160" s="323">
        <v>1</v>
      </c>
      <c r="T160" s="310">
        <v>1</v>
      </c>
      <c r="U160" s="178">
        <v>0</v>
      </c>
      <c r="V160" s="310">
        <v>1</v>
      </c>
      <c r="W160" s="345">
        <v>1</v>
      </c>
      <c r="X160" s="344">
        <f t="shared" si="26"/>
        <v>6</v>
      </c>
      <c r="Y160" s="263">
        <f t="shared" si="27"/>
        <v>10</v>
      </c>
      <c r="Z160" s="398">
        <v>1</v>
      </c>
      <c r="AA160" s="177">
        <v>0</v>
      </c>
      <c r="AB160" s="310">
        <v>0</v>
      </c>
      <c r="AC160" s="177">
        <v>0</v>
      </c>
      <c r="AD160" s="310">
        <v>0</v>
      </c>
      <c r="AE160" s="177">
        <v>0</v>
      </c>
      <c r="AF160" s="263">
        <f t="shared" si="28"/>
        <v>11</v>
      </c>
    </row>
    <row r="161" spans="1:32" ht="15" customHeight="1" x14ac:dyDescent="0.25">
      <c r="A161" s="629"/>
      <c r="B161" s="614"/>
      <c r="C161" s="42"/>
      <c r="D161" s="43" t="s">
        <v>371</v>
      </c>
      <c r="E161" s="119">
        <v>0</v>
      </c>
      <c r="F161" s="115">
        <v>0</v>
      </c>
      <c r="G161" s="140">
        <v>0</v>
      </c>
      <c r="H161" s="153">
        <f t="shared" si="22"/>
        <v>0</v>
      </c>
      <c r="I161" s="140">
        <v>0</v>
      </c>
      <c r="J161" s="178">
        <v>0</v>
      </c>
      <c r="K161" s="140">
        <v>0</v>
      </c>
      <c r="L161" s="177">
        <v>0</v>
      </c>
      <c r="M161" s="221">
        <f t="shared" si="23"/>
        <v>0</v>
      </c>
      <c r="N161" s="140">
        <v>0</v>
      </c>
      <c r="O161" s="248">
        <v>0</v>
      </c>
      <c r="P161" s="221">
        <f t="shared" si="24"/>
        <v>0</v>
      </c>
      <c r="Q161" s="252">
        <f t="shared" si="25"/>
        <v>0</v>
      </c>
      <c r="R161" s="308">
        <v>0</v>
      </c>
      <c r="S161" s="323">
        <v>0</v>
      </c>
      <c r="T161" s="308">
        <v>0</v>
      </c>
      <c r="U161" s="178">
        <v>0</v>
      </c>
      <c r="V161" s="308">
        <v>0</v>
      </c>
      <c r="W161" s="345">
        <v>0</v>
      </c>
      <c r="X161" s="344">
        <f t="shared" si="26"/>
        <v>0</v>
      </c>
      <c r="Y161" s="263">
        <f t="shared" si="27"/>
        <v>0</v>
      </c>
      <c r="Z161" s="395">
        <v>0</v>
      </c>
      <c r="AA161" s="177">
        <v>0</v>
      </c>
      <c r="AB161" s="308">
        <v>0</v>
      </c>
      <c r="AC161" s="177">
        <v>0</v>
      </c>
      <c r="AD161" s="308">
        <v>0</v>
      </c>
      <c r="AE161" s="177">
        <v>0</v>
      </c>
      <c r="AF161" s="263">
        <f t="shared" si="28"/>
        <v>0</v>
      </c>
    </row>
    <row r="162" spans="1:32" ht="15.75" customHeight="1" thickBot="1" x14ac:dyDescent="0.3">
      <c r="A162" s="629"/>
      <c r="B162" s="615"/>
      <c r="C162" s="48"/>
      <c r="D162" s="49" t="s">
        <v>9</v>
      </c>
      <c r="E162" s="122">
        <v>0</v>
      </c>
      <c r="F162" s="130">
        <v>0</v>
      </c>
      <c r="G162" s="142">
        <v>0</v>
      </c>
      <c r="H162" s="153">
        <f t="shared" si="22"/>
        <v>0</v>
      </c>
      <c r="I162" s="142">
        <v>0</v>
      </c>
      <c r="J162" s="178">
        <v>0</v>
      </c>
      <c r="K162" s="142">
        <v>3</v>
      </c>
      <c r="L162" s="177">
        <v>0</v>
      </c>
      <c r="M162" s="221">
        <f t="shared" si="23"/>
        <v>3</v>
      </c>
      <c r="N162" s="142">
        <v>1</v>
      </c>
      <c r="O162" s="248">
        <v>0</v>
      </c>
      <c r="P162" s="221">
        <f t="shared" si="24"/>
        <v>4</v>
      </c>
      <c r="Q162" s="252">
        <f t="shared" si="25"/>
        <v>4</v>
      </c>
      <c r="R162" s="309">
        <v>1</v>
      </c>
      <c r="S162" s="323">
        <v>0</v>
      </c>
      <c r="T162" s="309">
        <v>1</v>
      </c>
      <c r="U162" s="178">
        <v>0</v>
      </c>
      <c r="V162" s="309">
        <v>2</v>
      </c>
      <c r="W162" s="345">
        <v>0</v>
      </c>
      <c r="X162" s="344">
        <f t="shared" si="26"/>
        <v>4</v>
      </c>
      <c r="Y162" s="263">
        <f t="shared" si="27"/>
        <v>8</v>
      </c>
      <c r="Z162" s="396">
        <v>1</v>
      </c>
      <c r="AA162" s="177">
        <v>0</v>
      </c>
      <c r="AB162" s="309">
        <v>2</v>
      </c>
      <c r="AC162" s="177">
        <v>5</v>
      </c>
      <c r="AD162" s="309">
        <v>0</v>
      </c>
      <c r="AE162" s="177">
        <v>0</v>
      </c>
      <c r="AF162" s="263">
        <f t="shared" si="28"/>
        <v>16</v>
      </c>
    </row>
    <row r="163" spans="1:32" ht="15" customHeight="1" x14ac:dyDescent="0.25">
      <c r="A163" s="629"/>
      <c r="B163" s="613" t="s">
        <v>455</v>
      </c>
      <c r="C163" s="46"/>
      <c r="D163" s="47" t="s">
        <v>7</v>
      </c>
      <c r="E163" s="123">
        <v>0</v>
      </c>
      <c r="F163" s="131">
        <v>0</v>
      </c>
      <c r="G163" s="143">
        <v>0</v>
      </c>
      <c r="H163" s="153">
        <f t="shared" si="22"/>
        <v>0</v>
      </c>
      <c r="I163" s="143">
        <v>0</v>
      </c>
      <c r="J163" s="178">
        <v>0</v>
      </c>
      <c r="K163" s="143">
        <v>0</v>
      </c>
      <c r="L163" s="177">
        <v>0</v>
      </c>
      <c r="M163" s="221">
        <f t="shared" si="23"/>
        <v>0</v>
      </c>
      <c r="N163" s="143">
        <v>0</v>
      </c>
      <c r="O163" s="248">
        <v>0</v>
      </c>
      <c r="P163" s="221">
        <f t="shared" si="24"/>
        <v>0</v>
      </c>
      <c r="Q163" s="252">
        <f t="shared" si="25"/>
        <v>0</v>
      </c>
      <c r="R163" s="310">
        <v>0</v>
      </c>
      <c r="S163" s="323">
        <v>0</v>
      </c>
      <c r="T163" s="310">
        <v>0</v>
      </c>
      <c r="U163" s="178">
        <v>0</v>
      </c>
      <c r="V163" s="310">
        <v>0</v>
      </c>
      <c r="W163" s="345">
        <v>0</v>
      </c>
      <c r="X163" s="344">
        <f t="shared" si="26"/>
        <v>0</v>
      </c>
      <c r="Y163" s="263">
        <f t="shared" si="27"/>
        <v>0</v>
      </c>
      <c r="Z163" s="398">
        <v>0</v>
      </c>
      <c r="AA163" s="177">
        <v>0</v>
      </c>
      <c r="AB163" s="310">
        <v>0</v>
      </c>
      <c r="AC163" s="177">
        <v>0</v>
      </c>
      <c r="AD163" s="310">
        <v>0</v>
      </c>
      <c r="AE163" s="177">
        <v>0</v>
      </c>
      <c r="AF163" s="263">
        <f t="shared" si="28"/>
        <v>0</v>
      </c>
    </row>
    <row r="164" spans="1:32" ht="15" customHeight="1" x14ac:dyDescent="0.25">
      <c r="A164" s="629"/>
      <c r="B164" s="614"/>
      <c r="C164" s="42"/>
      <c r="D164" s="43" t="s">
        <v>371</v>
      </c>
      <c r="E164" s="119">
        <v>0</v>
      </c>
      <c r="F164" s="115">
        <v>0</v>
      </c>
      <c r="G164" s="140">
        <v>0</v>
      </c>
      <c r="H164" s="153">
        <f t="shared" si="22"/>
        <v>0</v>
      </c>
      <c r="I164" s="140">
        <v>0</v>
      </c>
      <c r="J164" s="178">
        <v>0</v>
      </c>
      <c r="K164" s="140">
        <v>0</v>
      </c>
      <c r="L164" s="177">
        <v>0</v>
      </c>
      <c r="M164" s="221">
        <f t="shared" si="23"/>
        <v>0</v>
      </c>
      <c r="N164" s="140">
        <v>0</v>
      </c>
      <c r="O164" s="248">
        <v>0</v>
      </c>
      <c r="P164" s="221">
        <f t="shared" si="24"/>
        <v>0</v>
      </c>
      <c r="Q164" s="252">
        <f t="shared" si="25"/>
        <v>0</v>
      </c>
      <c r="R164" s="308">
        <v>0</v>
      </c>
      <c r="S164" s="323">
        <v>0</v>
      </c>
      <c r="T164" s="308">
        <v>0</v>
      </c>
      <c r="U164" s="178">
        <v>0</v>
      </c>
      <c r="V164" s="308"/>
      <c r="W164" s="345">
        <v>0</v>
      </c>
      <c r="X164" s="344">
        <f t="shared" si="26"/>
        <v>0</v>
      </c>
      <c r="Y164" s="263">
        <f t="shared" si="27"/>
        <v>0</v>
      </c>
      <c r="Z164" s="395">
        <v>0</v>
      </c>
      <c r="AA164" s="177">
        <v>0</v>
      </c>
      <c r="AB164" s="308">
        <v>0</v>
      </c>
      <c r="AC164" s="177">
        <v>0</v>
      </c>
      <c r="AD164" s="308">
        <v>0</v>
      </c>
      <c r="AE164" s="177">
        <v>0</v>
      </c>
      <c r="AF164" s="263">
        <f t="shared" si="28"/>
        <v>0</v>
      </c>
    </row>
    <row r="165" spans="1:32" ht="15.75" customHeight="1" thickBot="1" x14ac:dyDescent="0.3">
      <c r="A165" s="629"/>
      <c r="B165" s="615"/>
      <c r="C165" s="44"/>
      <c r="D165" s="45" t="s">
        <v>9</v>
      </c>
      <c r="E165" s="121">
        <v>0</v>
      </c>
      <c r="F165" s="129">
        <v>0</v>
      </c>
      <c r="G165" s="141">
        <v>0</v>
      </c>
      <c r="H165" s="153">
        <f t="shared" si="22"/>
        <v>0</v>
      </c>
      <c r="I165" s="141">
        <v>0</v>
      </c>
      <c r="J165" s="178">
        <v>0</v>
      </c>
      <c r="K165" s="141">
        <v>0</v>
      </c>
      <c r="L165" s="177">
        <v>0</v>
      </c>
      <c r="M165" s="221">
        <f t="shared" si="23"/>
        <v>0</v>
      </c>
      <c r="N165" s="141">
        <v>0</v>
      </c>
      <c r="O165" s="248">
        <v>0</v>
      </c>
      <c r="P165" s="221">
        <f t="shared" si="24"/>
        <v>0</v>
      </c>
      <c r="Q165" s="252">
        <f t="shared" si="25"/>
        <v>0</v>
      </c>
      <c r="R165" s="309">
        <v>0</v>
      </c>
      <c r="S165" s="323">
        <v>0</v>
      </c>
      <c r="T165" s="309">
        <v>0</v>
      </c>
      <c r="U165" s="178">
        <v>0</v>
      </c>
      <c r="V165" s="309"/>
      <c r="W165" s="345">
        <v>0</v>
      </c>
      <c r="X165" s="344">
        <f t="shared" si="26"/>
        <v>0</v>
      </c>
      <c r="Y165" s="263">
        <f t="shared" si="27"/>
        <v>0</v>
      </c>
      <c r="Z165" s="396">
        <v>0</v>
      </c>
      <c r="AA165" s="177">
        <v>0</v>
      </c>
      <c r="AB165" s="309">
        <v>0</v>
      </c>
      <c r="AC165" s="177">
        <v>0</v>
      </c>
      <c r="AD165" s="309">
        <v>0</v>
      </c>
      <c r="AE165" s="177">
        <v>0</v>
      </c>
      <c r="AF165" s="263">
        <f t="shared" si="28"/>
        <v>0</v>
      </c>
    </row>
    <row r="166" spans="1:32" ht="15" customHeight="1" x14ac:dyDescent="0.25">
      <c r="A166" s="629"/>
      <c r="B166" s="613" t="s">
        <v>456</v>
      </c>
      <c r="C166" s="42"/>
      <c r="D166" s="43" t="s">
        <v>7</v>
      </c>
      <c r="E166" s="119">
        <v>4</v>
      </c>
      <c r="F166" s="115">
        <v>5</v>
      </c>
      <c r="G166" s="140">
        <v>5</v>
      </c>
      <c r="H166" s="153">
        <f t="shared" si="22"/>
        <v>14</v>
      </c>
      <c r="I166" s="140">
        <v>10</v>
      </c>
      <c r="J166" s="178">
        <v>0</v>
      </c>
      <c r="K166" s="140">
        <v>2</v>
      </c>
      <c r="L166" s="177">
        <v>0</v>
      </c>
      <c r="M166" s="221">
        <f t="shared" si="23"/>
        <v>26</v>
      </c>
      <c r="N166" s="140">
        <v>5</v>
      </c>
      <c r="O166" s="248">
        <v>0</v>
      </c>
      <c r="P166" s="221">
        <f t="shared" si="24"/>
        <v>17</v>
      </c>
      <c r="Q166" s="252">
        <f t="shared" si="25"/>
        <v>31</v>
      </c>
      <c r="R166" s="310">
        <v>3</v>
      </c>
      <c r="S166" s="323">
        <v>0</v>
      </c>
      <c r="T166" s="310">
        <v>12</v>
      </c>
      <c r="U166" s="178">
        <v>0</v>
      </c>
      <c r="V166" s="310">
        <v>7</v>
      </c>
      <c r="W166" s="345">
        <v>0</v>
      </c>
      <c r="X166" s="344">
        <f t="shared" si="26"/>
        <v>22</v>
      </c>
      <c r="Y166" s="263">
        <f t="shared" si="27"/>
        <v>53</v>
      </c>
      <c r="Z166" s="398">
        <v>4</v>
      </c>
      <c r="AA166" s="177">
        <v>0</v>
      </c>
      <c r="AB166" s="310">
        <v>1</v>
      </c>
      <c r="AC166" s="177">
        <v>0</v>
      </c>
      <c r="AD166" s="310">
        <v>0</v>
      </c>
      <c r="AE166" s="177">
        <v>0</v>
      </c>
      <c r="AF166" s="263">
        <f t="shared" si="28"/>
        <v>58</v>
      </c>
    </row>
    <row r="167" spans="1:32" ht="15" customHeight="1" x14ac:dyDescent="0.25">
      <c r="A167" s="629"/>
      <c r="B167" s="614"/>
      <c r="C167" s="42"/>
      <c r="D167" s="43" t="s">
        <v>371</v>
      </c>
      <c r="E167" s="119">
        <v>0</v>
      </c>
      <c r="F167" s="115">
        <v>0</v>
      </c>
      <c r="G167" s="140">
        <v>0</v>
      </c>
      <c r="H167" s="153">
        <f t="shared" si="22"/>
        <v>0</v>
      </c>
      <c r="I167" s="140">
        <v>0</v>
      </c>
      <c r="J167" s="178">
        <v>0</v>
      </c>
      <c r="K167" s="140">
        <v>0</v>
      </c>
      <c r="L167" s="177">
        <v>0</v>
      </c>
      <c r="M167" s="221">
        <f t="shared" si="23"/>
        <v>0</v>
      </c>
      <c r="N167" s="140">
        <v>0</v>
      </c>
      <c r="O167" s="248">
        <v>0</v>
      </c>
      <c r="P167" s="221">
        <f t="shared" si="24"/>
        <v>0</v>
      </c>
      <c r="Q167" s="252">
        <f t="shared" si="25"/>
        <v>0</v>
      </c>
      <c r="R167" s="308">
        <v>0</v>
      </c>
      <c r="S167" s="323">
        <v>0</v>
      </c>
      <c r="T167" s="308">
        <v>0</v>
      </c>
      <c r="U167" s="178">
        <v>0</v>
      </c>
      <c r="V167" s="308">
        <v>0</v>
      </c>
      <c r="W167" s="345">
        <v>0</v>
      </c>
      <c r="X167" s="344">
        <f t="shared" si="26"/>
        <v>0</v>
      </c>
      <c r="Y167" s="263">
        <f t="shared" si="27"/>
        <v>0</v>
      </c>
      <c r="Z167" s="395">
        <v>0</v>
      </c>
      <c r="AA167" s="177">
        <v>0</v>
      </c>
      <c r="AB167" s="308">
        <v>0</v>
      </c>
      <c r="AC167" s="177">
        <v>0</v>
      </c>
      <c r="AD167" s="308">
        <v>0</v>
      </c>
      <c r="AE167" s="177">
        <v>0</v>
      </c>
      <c r="AF167" s="263">
        <f t="shared" si="28"/>
        <v>0</v>
      </c>
    </row>
    <row r="168" spans="1:32" ht="15.75" customHeight="1" thickBot="1" x14ac:dyDescent="0.3">
      <c r="A168" s="629"/>
      <c r="B168" s="615"/>
      <c r="C168" s="48"/>
      <c r="D168" s="49" t="s">
        <v>9</v>
      </c>
      <c r="E168" s="122">
        <v>7</v>
      </c>
      <c r="F168" s="130">
        <v>1</v>
      </c>
      <c r="G168" s="142">
        <v>7</v>
      </c>
      <c r="H168" s="153">
        <f t="shared" si="22"/>
        <v>15</v>
      </c>
      <c r="I168" s="142">
        <v>11</v>
      </c>
      <c r="J168" s="178">
        <v>0</v>
      </c>
      <c r="K168" s="142">
        <v>14</v>
      </c>
      <c r="L168" s="177">
        <v>0</v>
      </c>
      <c r="M168" s="221">
        <f t="shared" si="23"/>
        <v>40</v>
      </c>
      <c r="N168" s="142">
        <v>1</v>
      </c>
      <c r="O168" s="248">
        <v>0</v>
      </c>
      <c r="P168" s="221">
        <f t="shared" si="24"/>
        <v>26</v>
      </c>
      <c r="Q168" s="252">
        <f t="shared" si="25"/>
        <v>41</v>
      </c>
      <c r="R168" s="309">
        <v>6</v>
      </c>
      <c r="S168" s="323">
        <v>0</v>
      </c>
      <c r="T168" s="309">
        <v>9</v>
      </c>
      <c r="U168" s="178">
        <v>0</v>
      </c>
      <c r="V168" s="309">
        <v>8</v>
      </c>
      <c r="W168" s="345">
        <v>0</v>
      </c>
      <c r="X168" s="344">
        <f t="shared" si="26"/>
        <v>23</v>
      </c>
      <c r="Y168" s="263">
        <f t="shared" si="27"/>
        <v>64</v>
      </c>
      <c r="Z168" s="396">
        <v>17</v>
      </c>
      <c r="AA168" s="177">
        <v>0</v>
      </c>
      <c r="AB168" s="309">
        <v>2</v>
      </c>
      <c r="AC168" s="177">
        <v>0</v>
      </c>
      <c r="AD168" s="309">
        <v>2</v>
      </c>
      <c r="AE168" s="177">
        <v>0</v>
      </c>
      <c r="AF168" s="263">
        <f t="shared" si="28"/>
        <v>85</v>
      </c>
    </row>
    <row r="169" spans="1:32" ht="15" customHeight="1" x14ac:dyDescent="0.25">
      <c r="A169" s="629"/>
      <c r="B169" s="616" t="s">
        <v>457</v>
      </c>
      <c r="C169" s="46"/>
      <c r="D169" s="47" t="s">
        <v>7</v>
      </c>
      <c r="E169" s="123">
        <v>16</v>
      </c>
      <c r="F169" s="131">
        <v>10</v>
      </c>
      <c r="G169" s="143">
        <v>22</v>
      </c>
      <c r="H169" s="153">
        <f t="shared" si="22"/>
        <v>48</v>
      </c>
      <c r="I169" s="143">
        <v>27</v>
      </c>
      <c r="J169" s="178">
        <v>1</v>
      </c>
      <c r="K169" s="143">
        <v>25</v>
      </c>
      <c r="L169" s="177">
        <v>4</v>
      </c>
      <c r="M169" s="221">
        <f t="shared" si="23"/>
        <v>100</v>
      </c>
      <c r="N169" s="143">
        <v>27</v>
      </c>
      <c r="O169" s="248">
        <v>3</v>
      </c>
      <c r="P169" s="221">
        <f t="shared" si="24"/>
        <v>87</v>
      </c>
      <c r="Q169" s="252">
        <f t="shared" si="25"/>
        <v>135</v>
      </c>
      <c r="R169" s="310">
        <v>57</v>
      </c>
      <c r="S169" s="323">
        <v>2</v>
      </c>
      <c r="T169" s="310">
        <v>32</v>
      </c>
      <c r="U169" s="178">
        <v>0</v>
      </c>
      <c r="V169" s="310">
        <v>25</v>
      </c>
      <c r="W169" s="345">
        <v>0</v>
      </c>
      <c r="X169" s="344">
        <f t="shared" si="26"/>
        <v>116</v>
      </c>
      <c r="Y169" s="263">
        <f t="shared" si="27"/>
        <v>251</v>
      </c>
      <c r="Z169" s="398">
        <v>28</v>
      </c>
      <c r="AA169" s="177">
        <v>0</v>
      </c>
      <c r="AB169" s="310">
        <v>27</v>
      </c>
      <c r="AC169" s="177">
        <v>1</v>
      </c>
      <c r="AD169" s="310">
        <v>37</v>
      </c>
      <c r="AE169" s="177">
        <v>2</v>
      </c>
      <c r="AF169" s="263">
        <f t="shared" si="28"/>
        <v>346</v>
      </c>
    </row>
    <row r="170" spans="1:32" ht="15" customHeight="1" x14ac:dyDescent="0.25">
      <c r="A170" s="629"/>
      <c r="B170" s="617"/>
      <c r="C170" s="42"/>
      <c r="D170" s="43" t="s">
        <v>371</v>
      </c>
      <c r="E170" s="119">
        <v>3</v>
      </c>
      <c r="F170" s="115">
        <v>3</v>
      </c>
      <c r="G170" s="140">
        <v>4</v>
      </c>
      <c r="H170" s="153">
        <f t="shared" si="22"/>
        <v>10</v>
      </c>
      <c r="I170" s="140">
        <v>2</v>
      </c>
      <c r="J170" s="178">
        <v>0</v>
      </c>
      <c r="K170" s="140">
        <v>0</v>
      </c>
      <c r="L170" s="177">
        <v>0</v>
      </c>
      <c r="M170" s="221">
        <f t="shared" si="23"/>
        <v>12</v>
      </c>
      <c r="N170" s="140">
        <v>2</v>
      </c>
      <c r="O170" s="248">
        <v>0</v>
      </c>
      <c r="P170" s="221">
        <f t="shared" si="24"/>
        <v>4</v>
      </c>
      <c r="Q170" s="252">
        <f t="shared" si="25"/>
        <v>14</v>
      </c>
      <c r="R170" s="308">
        <v>0</v>
      </c>
      <c r="S170" s="323">
        <v>0</v>
      </c>
      <c r="T170" s="308">
        <v>1</v>
      </c>
      <c r="U170" s="178">
        <v>0</v>
      </c>
      <c r="V170" s="308">
        <v>3</v>
      </c>
      <c r="W170" s="345">
        <v>0</v>
      </c>
      <c r="X170" s="344">
        <f t="shared" si="26"/>
        <v>4</v>
      </c>
      <c r="Y170" s="263">
        <f t="shared" si="27"/>
        <v>18</v>
      </c>
      <c r="Z170" s="395">
        <v>1</v>
      </c>
      <c r="AA170" s="177">
        <v>0</v>
      </c>
      <c r="AB170" s="308">
        <v>1</v>
      </c>
      <c r="AC170" s="177">
        <v>0</v>
      </c>
      <c r="AD170" s="308">
        <v>0</v>
      </c>
      <c r="AE170" s="177">
        <v>0</v>
      </c>
      <c r="AF170" s="263">
        <f t="shared" si="28"/>
        <v>20</v>
      </c>
    </row>
    <row r="171" spans="1:32" ht="15.75" customHeight="1" thickBot="1" x14ac:dyDescent="0.3">
      <c r="A171" s="629"/>
      <c r="B171" s="618"/>
      <c r="C171" s="44"/>
      <c r="D171" s="45" t="s">
        <v>9</v>
      </c>
      <c r="E171" s="121">
        <v>13</v>
      </c>
      <c r="F171" s="129">
        <v>6</v>
      </c>
      <c r="G171" s="141">
        <v>30</v>
      </c>
      <c r="H171" s="153">
        <f t="shared" si="22"/>
        <v>49</v>
      </c>
      <c r="I171" s="141">
        <v>8</v>
      </c>
      <c r="J171" s="178">
        <v>0</v>
      </c>
      <c r="K171" s="141">
        <v>53</v>
      </c>
      <c r="L171" s="177">
        <v>0</v>
      </c>
      <c r="M171" s="221">
        <f t="shared" si="23"/>
        <v>110</v>
      </c>
      <c r="N171" s="141">
        <v>14</v>
      </c>
      <c r="O171" s="248">
        <v>4</v>
      </c>
      <c r="P171" s="221">
        <f t="shared" si="24"/>
        <v>79</v>
      </c>
      <c r="Q171" s="252">
        <f t="shared" si="25"/>
        <v>128</v>
      </c>
      <c r="R171" s="309">
        <v>50</v>
      </c>
      <c r="S171" s="323">
        <v>3</v>
      </c>
      <c r="T171" s="309">
        <v>25</v>
      </c>
      <c r="U171" s="178">
        <v>1</v>
      </c>
      <c r="V171" s="309">
        <v>17</v>
      </c>
      <c r="W171" s="345">
        <v>3</v>
      </c>
      <c r="X171" s="344">
        <f t="shared" si="26"/>
        <v>99</v>
      </c>
      <c r="Y171" s="263">
        <f t="shared" si="27"/>
        <v>227</v>
      </c>
      <c r="Z171" s="396">
        <v>37</v>
      </c>
      <c r="AA171" s="177">
        <v>0</v>
      </c>
      <c r="AB171" s="309">
        <v>21</v>
      </c>
      <c r="AC171" s="177">
        <v>0</v>
      </c>
      <c r="AD171" s="309">
        <v>47</v>
      </c>
      <c r="AE171" s="177">
        <v>0</v>
      </c>
      <c r="AF171" s="263">
        <f t="shared" si="28"/>
        <v>332</v>
      </c>
    </row>
    <row r="172" spans="1:32" ht="15" customHeight="1" x14ac:dyDescent="0.25">
      <c r="A172" s="629"/>
      <c r="B172" s="616" t="s">
        <v>458</v>
      </c>
      <c r="C172" s="42"/>
      <c r="D172" s="43" t="s">
        <v>7</v>
      </c>
      <c r="E172" s="119">
        <v>10</v>
      </c>
      <c r="F172" s="115">
        <v>10</v>
      </c>
      <c r="G172" s="140">
        <v>2</v>
      </c>
      <c r="H172" s="153">
        <f t="shared" si="22"/>
        <v>22</v>
      </c>
      <c r="I172" s="140">
        <v>5</v>
      </c>
      <c r="J172" s="178">
        <v>0</v>
      </c>
      <c r="K172" s="140">
        <v>17</v>
      </c>
      <c r="L172" s="177">
        <v>0</v>
      </c>
      <c r="M172" s="221">
        <f t="shared" si="23"/>
        <v>44</v>
      </c>
      <c r="N172" s="140">
        <v>5</v>
      </c>
      <c r="O172" s="248">
        <v>0</v>
      </c>
      <c r="P172" s="221">
        <f t="shared" si="24"/>
        <v>27</v>
      </c>
      <c r="Q172" s="252">
        <f t="shared" si="25"/>
        <v>49</v>
      </c>
      <c r="R172" s="310">
        <v>17</v>
      </c>
      <c r="S172" s="323">
        <v>0</v>
      </c>
      <c r="T172" s="310">
        <v>31</v>
      </c>
      <c r="U172" s="178">
        <v>0</v>
      </c>
      <c r="V172" s="310">
        <v>39</v>
      </c>
      <c r="W172" s="345">
        <v>0</v>
      </c>
      <c r="X172" s="344">
        <f t="shared" si="26"/>
        <v>87</v>
      </c>
      <c r="Y172" s="263">
        <f t="shared" si="27"/>
        <v>136</v>
      </c>
      <c r="Z172" s="398">
        <v>12</v>
      </c>
      <c r="AA172" s="177">
        <v>0</v>
      </c>
      <c r="AB172" s="310">
        <v>35</v>
      </c>
      <c r="AC172" s="177">
        <v>0</v>
      </c>
      <c r="AD172" s="310">
        <v>13</v>
      </c>
      <c r="AE172" s="177">
        <v>0</v>
      </c>
      <c r="AF172" s="263">
        <f t="shared" si="28"/>
        <v>196</v>
      </c>
    </row>
    <row r="173" spans="1:32" ht="15" customHeight="1" x14ac:dyDescent="0.25">
      <c r="A173" s="629"/>
      <c r="B173" s="617"/>
      <c r="C173" s="42"/>
      <c r="D173" s="43" t="s">
        <v>371</v>
      </c>
      <c r="E173" s="119">
        <v>1</v>
      </c>
      <c r="F173" s="115">
        <v>0</v>
      </c>
      <c r="G173" s="140">
        <v>0</v>
      </c>
      <c r="H173" s="153">
        <f t="shared" si="22"/>
        <v>1</v>
      </c>
      <c r="I173" s="140">
        <v>0</v>
      </c>
      <c r="J173" s="178">
        <v>0</v>
      </c>
      <c r="K173" s="140">
        <v>3</v>
      </c>
      <c r="L173" s="177">
        <v>0</v>
      </c>
      <c r="M173" s="221">
        <f t="shared" si="23"/>
        <v>4</v>
      </c>
      <c r="N173" s="140">
        <v>0</v>
      </c>
      <c r="O173" s="248">
        <v>0</v>
      </c>
      <c r="P173" s="221">
        <f t="shared" si="24"/>
        <v>3</v>
      </c>
      <c r="Q173" s="252">
        <f t="shared" si="25"/>
        <v>4</v>
      </c>
      <c r="R173" s="308">
        <v>0</v>
      </c>
      <c r="S173" s="323">
        <v>0</v>
      </c>
      <c r="T173" s="308">
        <v>0</v>
      </c>
      <c r="U173" s="178">
        <v>0</v>
      </c>
      <c r="V173" s="308">
        <v>0</v>
      </c>
      <c r="W173" s="345">
        <v>0</v>
      </c>
      <c r="X173" s="344">
        <f t="shared" si="26"/>
        <v>0</v>
      </c>
      <c r="Y173" s="263">
        <f t="shared" si="27"/>
        <v>4</v>
      </c>
      <c r="Z173" s="395">
        <v>0</v>
      </c>
      <c r="AA173" s="177">
        <v>0</v>
      </c>
      <c r="AB173" s="308">
        <v>0</v>
      </c>
      <c r="AC173" s="177">
        <v>0</v>
      </c>
      <c r="AD173" s="308">
        <v>0</v>
      </c>
      <c r="AE173" s="177">
        <v>0</v>
      </c>
      <c r="AF173" s="263">
        <f t="shared" si="28"/>
        <v>4</v>
      </c>
    </row>
    <row r="174" spans="1:32" ht="15.75" customHeight="1" thickBot="1" x14ac:dyDescent="0.3">
      <c r="A174" s="629"/>
      <c r="B174" s="618"/>
      <c r="C174" s="48"/>
      <c r="D174" s="49" t="s">
        <v>9</v>
      </c>
      <c r="E174" s="122">
        <v>2</v>
      </c>
      <c r="F174" s="130">
        <v>0</v>
      </c>
      <c r="G174" s="142">
        <v>40</v>
      </c>
      <c r="H174" s="153">
        <f t="shared" si="22"/>
        <v>42</v>
      </c>
      <c r="I174" s="142">
        <v>8</v>
      </c>
      <c r="J174" s="178">
        <v>0</v>
      </c>
      <c r="K174" s="142">
        <v>22</v>
      </c>
      <c r="L174" s="177">
        <v>0</v>
      </c>
      <c r="M174" s="221">
        <f t="shared" si="23"/>
        <v>72</v>
      </c>
      <c r="N174" s="142">
        <v>2</v>
      </c>
      <c r="O174" s="248">
        <v>0</v>
      </c>
      <c r="P174" s="221">
        <f t="shared" si="24"/>
        <v>32</v>
      </c>
      <c r="Q174" s="252">
        <f t="shared" si="25"/>
        <v>74</v>
      </c>
      <c r="R174" s="309">
        <v>2</v>
      </c>
      <c r="S174" s="323">
        <v>1</v>
      </c>
      <c r="T174" s="309">
        <v>12</v>
      </c>
      <c r="U174" s="178">
        <v>0</v>
      </c>
      <c r="V174" s="309">
        <v>0</v>
      </c>
      <c r="W174" s="345">
        <v>0</v>
      </c>
      <c r="X174" s="344">
        <f t="shared" si="26"/>
        <v>15</v>
      </c>
      <c r="Y174" s="263">
        <f t="shared" si="27"/>
        <v>89</v>
      </c>
      <c r="Z174" s="396">
        <v>25</v>
      </c>
      <c r="AA174" s="177">
        <v>0</v>
      </c>
      <c r="AB174" s="309">
        <v>20</v>
      </c>
      <c r="AC174" s="177">
        <v>0</v>
      </c>
      <c r="AD174" s="309">
        <v>116</v>
      </c>
      <c r="AE174" s="177">
        <v>0</v>
      </c>
      <c r="AF174" s="263">
        <f t="shared" si="28"/>
        <v>250</v>
      </c>
    </row>
    <row r="175" spans="1:32" ht="15" customHeight="1" x14ac:dyDescent="0.25">
      <c r="A175" s="629"/>
      <c r="B175" s="616" t="s">
        <v>459</v>
      </c>
      <c r="C175" s="46"/>
      <c r="D175" s="47" t="s">
        <v>7</v>
      </c>
      <c r="E175" s="123">
        <v>4</v>
      </c>
      <c r="F175" s="131">
        <v>6</v>
      </c>
      <c r="G175" s="143">
        <v>13</v>
      </c>
      <c r="H175" s="153">
        <f t="shared" si="22"/>
        <v>23</v>
      </c>
      <c r="I175" s="143">
        <v>10</v>
      </c>
      <c r="J175" s="178">
        <v>0</v>
      </c>
      <c r="K175" s="143">
        <v>4</v>
      </c>
      <c r="L175" s="177">
        <v>0</v>
      </c>
      <c r="M175" s="221">
        <f t="shared" si="23"/>
        <v>37</v>
      </c>
      <c r="N175" s="143">
        <v>12</v>
      </c>
      <c r="O175" s="248">
        <v>1</v>
      </c>
      <c r="P175" s="221">
        <f t="shared" si="24"/>
        <v>27</v>
      </c>
      <c r="Q175" s="252">
        <f t="shared" si="25"/>
        <v>50</v>
      </c>
      <c r="R175" s="310">
        <v>21</v>
      </c>
      <c r="S175" s="323">
        <v>0</v>
      </c>
      <c r="T175" s="310">
        <v>17</v>
      </c>
      <c r="U175" s="178">
        <v>3</v>
      </c>
      <c r="V175" s="310">
        <v>8</v>
      </c>
      <c r="W175" s="345">
        <v>0</v>
      </c>
      <c r="X175" s="344">
        <f t="shared" si="26"/>
        <v>49</v>
      </c>
      <c r="Y175" s="263">
        <f t="shared" si="27"/>
        <v>99</v>
      </c>
      <c r="Z175" s="398">
        <v>13</v>
      </c>
      <c r="AA175" s="177">
        <v>2</v>
      </c>
      <c r="AB175" s="310">
        <v>9</v>
      </c>
      <c r="AC175" s="177">
        <v>1</v>
      </c>
      <c r="AD175" s="310">
        <v>15</v>
      </c>
      <c r="AE175" s="177">
        <v>0</v>
      </c>
      <c r="AF175" s="263">
        <f t="shared" si="28"/>
        <v>139</v>
      </c>
    </row>
    <row r="176" spans="1:32" ht="15" customHeight="1" x14ac:dyDescent="0.25">
      <c r="A176" s="629"/>
      <c r="B176" s="617"/>
      <c r="C176" s="42"/>
      <c r="D176" s="43" t="s">
        <v>371</v>
      </c>
      <c r="E176" s="119">
        <v>2</v>
      </c>
      <c r="F176" s="115">
        <v>0</v>
      </c>
      <c r="G176" s="140">
        <v>3</v>
      </c>
      <c r="H176" s="153">
        <f t="shared" si="22"/>
        <v>5</v>
      </c>
      <c r="I176" s="140">
        <v>0</v>
      </c>
      <c r="J176" s="178">
        <v>0</v>
      </c>
      <c r="K176" s="140">
        <v>1</v>
      </c>
      <c r="L176" s="177">
        <v>0</v>
      </c>
      <c r="M176" s="221">
        <f t="shared" si="23"/>
        <v>6</v>
      </c>
      <c r="N176" s="140">
        <v>2</v>
      </c>
      <c r="O176" s="248">
        <v>0</v>
      </c>
      <c r="P176" s="221">
        <f t="shared" si="24"/>
        <v>3</v>
      </c>
      <c r="Q176" s="252">
        <f t="shared" si="25"/>
        <v>8</v>
      </c>
      <c r="R176" s="308">
        <v>1</v>
      </c>
      <c r="S176" s="323">
        <v>0</v>
      </c>
      <c r="T176" s="308">
        <v>0</v>
      </c>
      <c r="U176" s="178">
        <v>0</v>
      </c>
      <c r="V176" s="308">
        <v>0</v>
      </c>
      <c r="W176" s="345">
        <v>0</v>
      </c>
      <c r="X176" s="344">
        <f t="shared" si="26"/>
        <v>1</v>
      </c>
      <c r="Y176" s="263">
        <f t="shared" si="27"/>
        <v>9</v>
      </c>
      <c r="Z176" s="395">
        <v>1</v>
      </c>
      <c r="AA176" s="177">
        <v>0</v>
      </c>
      <c r="AB176" s="308">
        <v>0</v>
      </c>
      <c r="AC176" s="177">
        <v>0</v>
      </c>
      <c r="AD176" s="308">
        <v>0</v>
      </c>
      <c r="AE176" s="177">
        <v>0</v>
      </c>
      <c r="AF176" s="263">
        <f t="shared" si="28"/>
        <v>10</v>
      </c>
    </row>
    <row r="177" spans="1:32" ht="15.75" customHeight="1" thickBot="1" x14ac:dyDescent="0.3">
      <c r="A177" s="629"/>
      <c r="B177" s="618"/>
      <c r="C177" s="44"/>
      <c r="D177" s="45" t="s">
        <v>9</v>
      </c>
      <c r="E177" s="121">
        <v>15</v>
      </c>
      <c r="F177" s="129">
        <v>5</v>
      </c>
      <c r="G177" s="141">
        <v>14</v>
      </c>
      <c r="H177" s="153">
        <f t="shared" si="22"/>
        <v>34</v>
      </c>
      <c r="I177" s="141">
        <v>12</v>
      </c>
      <c r="J177" s="178">
        <v>0</v>
      </c>
      <c r="K177" s="141">
        <v>29</v>
      </c>
      <c r="L177" s="177">
        <v>0</v>
      </c>
      <c r="M177" s="221">
        <f t="shared" si="23"/>
        <v>75</v>
      </c>
      <c r="N177" s="141">
        <v>6</v>
      </c>
      <c r="O177" s="248">
        <v>0</v>
      </c>
      <c r="P177" s="221">
        <f t="shared" si="24"/>
        <v>47</v>
      </c>
      <c r="Q177" s="252">
        <f t="shared" si="25"/>
        <v>81</v>
      </c>
      <c r="R177" s="309">
        <v>12</v>
      </c>
      <c r="S177" s="323">
        <v>0</v>
      </c>
      <c r="T177" s="309">
        <v>13</v>
      </c>
      <c r="U177" s="178">
        <v>0</v>
      </c>
      <c r="V177" s="309">
        <v>12</v>
      </c>
      <c r="W177" s="345">
        <v>1</v>
      </c>
      <c r="X177" s="344">
        <f t="shared" si="26"/>
        <v>38</v>
      </c>
      <c r="Y177" s="263">
        <f t="shared" si="27"/>
        <v>119</v>
      </c>
      <c r="Z177" s="396">
        <v>11</v>
      </c>
      <c r="AA177" s="177">
        <v>1</v>
      </c>
      <c r="AB177" s="309">
        <v>9</v>
      </c>
      <c r="AC177" s="177">
        <v>0</v>
      </c>
      <c r="AD177" s="309">
        <v>23</v>
      </c>
      <c r="AE177" s="177">
        <v>1</v>
      </c>
      <c r="AF177" s="263">
        <f t="shared" si="28"/>
        <v>164</v>
      </c>
    </row>
    <row r="178" spans="1:32" ht="15" customHeight="1" x14ac:dyDescent="0.25">
      <c r="A178" s="629"/>
      <c r="B178" s="616" t="s">
        <v>460</v>
      </c>
      <c r="C178" s="42"/>
      <c r="D178" s="43" t="s">
        <v>7</v>
      </c>
      <c r="E178" s="119">
        <v>0</v>
      </c>
      <c r="F178" s="115">
        <v>0</v>
      </c>
      <c r="G178" s="140">
        <v>0</v>
      </c>
      <c r="H178" s="153">
        <f t="shared" si="22"/>
        <v>0</v>
      </c>
      <c r="I178" s="140">
        <v>1</v>
      </c>
      <c r="J178" s="178">
        <v>0</v>
      </c>
      <c r="K178" s="140">
        <v>0</v>
      </c>
      <c r="L178" s="177">
        <v>0</v>
      </c>
      <c r="M178" s="221">
        <f t="shared" si="23"/>
        <v>1</v>
      </c>
      <c r="N178" s="140">
        <v>0</v>
      </c>
      <c r="O178" s="248">
        <v>0</v>
      </c>
      <c r="P178" s="221">
        <f t="shared" si="24"/>
        <v>1</v>
      </c>
      <c r="Q178" s="252">
        <f t="shared" si="25"/>
        <v>1</v>
      </c>
      <c r="R178" s="310">
        <v>0</v>
      </c>
      <c r="S178" s="323">
        <v>0</v>
      </c>
      <c r="T178" s="310">
        <v>0</v>
      </c>
      <c r="U178" s="178">
        <v>0</v>
      </c>
      <c r="V178" s="310">
        <v>0</v>
      </c>
      <c r="W178" s="345">
        <v>0</v>
      </c>
      <c r="X178" s="344">
        <f t="shared" si="26"/>
        <v>0</v>
      </c>
      <c r="Y178" s="263">
        <f t="shared" si="27"/>
        <v>1</v>
      </c>
      <c r="Z178" s="398">
        <v>0</v>
      </c>
      <c r="AA178" s="177">
        <v>0</v>
      </c>
      <c r="AB178" s="310">
        <v>0</v>
      </c>
      <c r="AC178" s="177">
        <v>0</v>
      </c>
      <c r="AD178" s="310">
        <v>1</v>
      </c>
      <c r="AE178" s="177">
        <v>0</v>
      </c>
      <c r="AF178" s="263">
        <f t="shared" si="28"/>
        <v>2</v>
      </c>
    </row>
    <row r="179" spans="1:32" ht="15" customHeight="1" x14ac:dyDescent="0.25">
      <c r="A179" s="629"/>
      <c r="B179" s="617"/>
      <c r="C179" s="42"/>
      <c r="D179" s="43" t="s">
        <v>371</v>
      </c>
      <c r="E179" s="119">
        <v>0</v>
      </c>
      <c r="F179" s="115">
        <v>0</v>
      </c>
      <c r="G179" s="140">
        <v>0</v>
      </c>
      <c r="H179" s="153">
        <f t="shared" si="22"/>
        <v>0</v>
      </c>
      <c r="I179" s="140">
        <v>0</v>
      </c>
      <c r="J179" s="178">
        <v>0</v>
      </c>
      <c r="K179" s="140">
        <v>0</v>
      </c>
      <c r="L179" s="177">
        <v>0</v>
      </c>
      <c r="M179" s="221">
        <f t="shared" si="23"/>
        <v>0</v>
      </c>
      <c r="N179" s="140">
        <v>0</v>
      </c>
      <c r="O179" s="248">
        <v>0</v>
      </c>
      <c r="P179" s="221">
        <f t="shared" si="24"/>
        <v>0</v>
      </c>
      <c r="Q179" s="252">
        <f t="shared" si="25"/>
        <v>0</v>
      </c>
      <c r="R179" s="308">
        <v>0</v>
      </c>
      <c r="S179" s="323">
        <v>0</v>
      </c>
      <c r="T179" s="308">
        <v>0</v>
      </c>
      <c r="U179" s="178">
        <v>0</v>
      </c>
      <c r="V179" s="308"/>
      <c r="W179" s="345">
        <v>0</v>
      </c>
      <c r="X179" s="344">
        <f t="shared" si="26"/>
        <v>0</v>
      </c>
      <c r="Y179" s="263">
        <f t="shared" si="27"/>
        <v>0</v>
      </c>
      <c r="Z179" s="395">
        <v>0</v>
      </c>
      <c r="AA179" s="177">
        <v>0</v>
      </c>
      <c r="AB179" s="308">
        <v>0</v>
      </c>
      <c r="AC179" s="177">
        <v>0</v>
      </c>
      <c r="AD179" s="308">
        <v>0</v>
      </c>
      <c r="AE179" s="177">
        <v>0</v>
      </c>
      <c r="AF179" s="263">
        <f t="shared" si="28"/>
        <v>0</v>
      </c>
    </row>
    <row r="180" spans="1:32" ht="15.75" customHeight="1" thickBot="1" x14ac:dyDescent="0.3">
      <c r="A180" s="629"/>
      <c r="B180" s="618"/>
      <c r="C180" s="48"/>
      <c r="D180" s="49" t="s">
        <v>9</v>
      </c>
      <c r="E180" s="122">
        <v>0</v>
      </c>
      <c r="F180" s="130">
        <v>0</v>
      </c>
      <c r="G180" s="142">
        <v>1</v>
      </c>
      <c r="H180" s="153">
        <f t="shared" si="22"/>
        <v>1</v>
      </c>
      <c r="I180" s="142">
        <v>1</v>
      </c>
      <c r="J180" s="178">
        <v>0</v>
      </c>
      <c r="K180" s="142">
        <v>4</v>
      </c>
      <c r="L180" s="177">
        <v>0</v>
      </c>
      <c r="M180" s="221">
        <f t="shared" si="23"/>
        <v>6</v>
      </c>
      <c r="N180" s="142">
        <v>0</v>
      </c>
      <c r="O180" s="248">
        <v>0</v>
      </c>
      <c r="P180" s="221">
        <f t="shared" si="24"/>
        <v>5</v>
      </c>
      <c r="Q180" s="252">
        <f t="shared" si="25"/>
        <v>6</v>
      </c>
      <c r="R180" s="309">
        <v>0</v>
      </c>
      <c r="S180" s="323">
        <v>0</v>
      </c>
      <c r="T180" s="309">
        <v>0</v>
      </c>
      <c r="U180" s="178">
        <v>0</v>
      </c>
      <c r="V180" s="309"/>
      <c r="W180" s="345">
        <v>0</v>
      </c>
      <c r="X180" s="344">
        <f t="shared" si="26"/>
        <v>0</v>
      </c>
      <c r="Y180" s="263">
        <f t="shared" si="27"/>
        <v>6</v>
      </c>
      <c r="Z180" s="396">
        <v>0</v>
      </c>
      <c r="AA180" s="177">
        <v>0</v>
      </c>
      <c r="AB180" s="309">
        <v>0</v>
      </c>
      <c r="AC180" s="177">
        <v>0</v>
      </c>
      <c r="AD180" s="309">
        <v>1</v>
      </c>
      <c r="AE180" s="177">
        <v>0</v>
      </c>
      <c r="AF180" s="263">
        <f t="shared" si="28"/>
        <v>7</v>
      </c>
    </row>
    <row r="181" spans="1:32" ht="15" customHeight="1" x14ac:dyDescent="0.25">
      <c r="A181" s="629"/>
      <c r="B181" s="616" t="s">
        <v>461</v>
      </c>
      <c r="C181" s="46"/>
      <c r="D181" s="47" t="s">
        <v>7</v>
      </c>
      <c r="E181" s="123">
        <v>3</v>
      </c>
      <c r="F181" s="131">
        <v>18</v>
      </c>
      <c r="G181" s="143">
        <v>9</v>
      </c>
      <c r="H181" s="153">
        <f t="shared" si="22"/>
        <v>30</v>
      </c>
      <c r="I181" s="143">
        <v>5</v>
      </c>
      <c r="J181" s="178">
        <v>0</v>
      </c>
      <c r="K181" s="143">
        <v>3</v>
      </c>
      <c r="L181" s="177">
        <v>1</v>
      </c>
      <c r="M181" s="221">
        <f t="shared" si="23"/>
        <v>38</v>
      </c>
      <c r="N181" s="143">
        <v>11</v>
      </c>
      <c r="O181" s="248">
        <v>1</v>
      </c>
      <c r="P181" s="221">
        <f t="shared" si="24"/>
        <v>21</v>
      </c>
      <c r="Q181" s="252">
        <f t="shared" si="25"/>
        <v>51</v>
      </c>
      <c r="R181" s="310">
        <v>6</v>
      </c>
      <c r="S181" s="323">
        <v>0</v>
      </c>
      <c r="T181" s="310">
        <v>8</v>
      </c>
      <c r="U181" s="178">
        <v>0</v>
      </c>
      <c r="V181" s="310">
        <v>15</v>
      </c>
      <c r="W181" s="345">
        <v>0</v>
      </c>
      <c r="X181" s="344">
        <f t="shared" si="26"/>
        <v>29</v>
      </c>
      <c r="Y181" s="263">
        <f t="shared" si="27"/>
        <v>80</v>
      </c>
      <c r="Z181" s="398">
        <v>7</v>
      </c>
      <c r="AA181" s="177">
        <v>0</v>
      </c>
      <c r="AB181" s="310">
        <v>15</v>
      </c>
      <c r="AC181" s="177">
        <v>0</v>
      </c>
      <c r="AD181" s="310">
        <v>17</v>
      </c>
      <c r="AE181" s="177">
        <v>1</v>
      </c>
      <c r="AF181" s="263">
        <f t="shared" si="28"/>
        <v>120</v>
      </c>
    </row>
    <row r="182" spans="1:32" ht="15" customHeight="1" x14ac:dyDescent="0.25">
      <c r="A182" s="629"/>
      <c r="B182" s="617"/>
      <c r="C182" s="42"/>
      <c r="D182" s="43" t="s">
        <v>371</v>
      </c>
      <c r="E182" s="119">
        <v>1</v>
      </c>
      <c r="F182" s="115">
        <v>2</v>
      </c>
      <c r="G182" s="140">
        <v>0</v>
      </c>
      <c r="H182" s="153">
        <f t="shared" si="22"/>
        <v>3</v>
      </c>
      <c r="I182" s="140">
        <v>0</v>
      </c>
      <c r="J182" s="178">
        <v>0</v>
      </c>
      <c r="K182" s="140">
        <v>0</v>
      </c>
      <c r="L182" s="177">
        <v>0</v>
      </c>
      <c r="M182" s="221">
        <f t="shared" si="23"/>
        <v>3</v>
      </c>
      <c r="N182" s="140">
        <v>1</v>
      </c>
      <c r="O182" s="248">
        <v>0</v>
      </c>
      <c r="P182" s="221">
        <f t="shared" si="24"/>
        <v>1</v>
      </c>
      <c r="Q182" s="252">
        <f t="shared" si="25"/>
        <v>4</v>
      </c>
      <c r="R182" s="308">
        <v>0</v>
      </c>
      <c r="S182" s="323">
        <v>0</v>
      </c>
      <c r="T182" s="308">
        <v>0</v>
      </c>
      <c r="U182" s="178">
        <v>0</v>
      </c>
      <c r="V182" s="308">
        <v>0</v>
      </c>
      <c r="W182" s="345">
        <v>0</v>
      </c>
      <c r="X182" s="344">
        <f t="shared" si="26"/>
        <v>0</v>
      </c>
      <c r="Y182" s="263">
        <f t="shared" si="27"/>
        <v>4</v>
      </c>
      <c r="Z182" s="395">
        <v>1</v>
      </c>
      <c r="AA182" s="177">
        <v>0</v>
      </c>
      <c r="AB182" s="308">
        <v>0</v>
      </c>
      <c r="AC182" s="177">
        <v>0</v>
      </c>
      <c r="AD182" s="308">
        <v>2</v>
      </c>
      <c r="AE182" s="177">
        <v>0</v>
      </c>
      <c r="AF182" s="263">
        <f t="shared" si="28"/>
        <v>7</v>
      </c>
    </row>
    <row r="183" spans="1:32" ht="15.75" customHeight="1" thickBot="1" x14ac:dyDescent="0.3">
      <c r="A183" s="629"/>
      <c r="B183" s="618"/>
      <c r="C183" s="44"/>
      <c r="D183" s="45" t="s">
        <v>9</v>
      </c>
      <c r="E183" s="121">
        <v>6</v>
      </c>
      <c r="F183" s="129">
        <v>7</v>
      </c>
      <c r="G183" s="141">
        <v>10</v>
      </c>
      <c r="H183" s="153">
        <f t="shared" si="22"/>
        <v>23</v>
      </c>
      <c r="I183" s="141">
        <v>16</v>
      </c>
      <c r="J183" s="178">
        <v>0</v>
      </c>
      <c r="K183" s="141">
        <v>11</v>
      </c>
      <c r="L183" s="177">
        <v>0</v>
      </c>
      <c r="M183" s="221">
        <f t="shared" si="23"/>
        <v>50</v>
      </c>
      <c r="N183" s="141">
        <v>7</v>
      </c>
      <c r="O183" s="248">
        <v>1</v>
      </c>
      <c r="P183" s="221">
        <f t="shared" si="24"/>
        <v>35</v>
      </c>
      <c r="Q183" s="252">
        <f t="shared" si="25"/>
        <v>58</v>
      </c>
      <c r="R183" s="309">
        <v>10</v>
      </c>
      <c r="S183" s="323">
        <v>0</v>
      </c>
      <c r="T183" s="309">
        <v>7</v>
      </c>
      <c r="U183" s="178">
        <v>1</v>
      </c>
      <c r="V183" s="309">
        <v>9</v>
      </c>
      <c r="W183" s="345">
        <v>0</v>
      </c>
      <c r="X183" s="344">
        <f t="shared" si="26"/>
        <v>27</v>
      </c>
      <c r="Y183" s="263">
        <f t="shared" si="27"/>
        <v>85</v>
      </c>
      <c r="Z183" s="396">
        <v>11</v>
      </c>
      <c r="AA183" s="177">
        <v>0</v>
      </c>
      <c r="AB183" s="309">
        <v>13</v>
      </c>
      <c r="AC183" s="177">
        <v>0</v>
      </c>
      <c r="AD183" s="309">
        <v>19</v>
      </c>
      <c r="AE183" s="177">
        <v>0</v>
      </c>
      <c r="AF183" s="263">
        <f t="shared" si="28"/>
        <v>128</v>
      </c>
    </row>
    <row r="184" spans="1:32" ht="15" customHeight="1" x14ac:dyDescent="0.25">
      <c r="A184" s="629"/>
      <c r="B184" s="616" t="s">
        <v>462</v>
      </c>
      <c r="C184" s="42"/>
      <c r="D184" s="43" t="s">
        <v>7</v>
      </c>
      <c r="E184" s="119">
        <v>11</v>
      </c>
      <c r="F184" s="115">
        <v>14</v>
      </c>
      <c r="G184" s="140">
        <v>14</v>
      </c>
      <c r="H184" s="153">
        <f t="shared" si="22"/>
        <v>39</v>
      </c>
      <c r="I184" s="140">
        <v>19</v>
      </c>
      <c r="J184" s="178">
        <v>0</v>
      </c>
      <c r="K184" s="140">
        <v>19</v>
      </c>
      <c r="L184" s="177">
        <v>0</v>
      </c>
      <c r="M184" s="221">
        <f t="shared" si="23"/>
        <v>77</v>
      </c>
      <c r="N184" s="140">
        <v>32</v>
      </c>
      <c r="O184" s="248">
        <v>0</v>
      </c>
      <c r="P184" s="221">
        <f t="shared" si="24"/>
        <v>70</v>
      </c>
      <c r="Q184" s="252">
        <f t="shared" si="25"/>
        <v>109</v>
      </c>
      <c r="R184" s="310">
        <v>20</v>
      </c>
      <c r="S184" s="323">
        <v>0</v>
      </c>
      <c r="T184" s="310">
        <v>23</v>
      </c>
      <c r="U184" s="178">
        <v>0</v>
      </c>
      <c r="V184" s="310">
        <v>22</v>
      </c>
      <c r="W184" s="345">
        <v>1</v>
      </c>
      <c r="X184" s="344">
        <f t="shared" si="26"/>
        <v>66</v>
      </c>
      <c r="Y184" s="263">
        <f t="shared" si="27"/>
        <v>175</v>
      </c>
      <c r="Z184" s="398">
        <v>22</v>
      </c>
      <c r="AA184" s="177">
        <v>1</v>
      </c>
      <c r="AB184" s="310">
        <v>20</v>
      </c>
      <c r="AC184" s="177">
        <v>0</v>
      </c>
      <c r="AD184" s="310">
        <v>21</v>
      </c>
      <c r="AE184" s="177">
        <v>1</v>
      </c>
      <c r="AF184" s="263">
        <f t="shared" si="28"/>
        <v>240</v>
      </c>
    </row>
    <row r="185" spans="1:32" ht="15" customHeight="1" x14ac:dyDescent="0.25">
      <c r="A185" s="629"/>
      <c r="B185" s="617"/>
      <c r="C185" s="42"/>
      <c r="D185" s="43" t="s">
        <v>371</v>
      </c>
      <c r="E185" s="119">
        <v>1</v>
      </c>
      <c r="F185" s="115">
        <v>2</v>
      </c>
      <c r="G185" s="140">
        <v>1</v>
      </c>
      <c r="H185" s="153">
        <f t="shared" si="22"/>
        <v>4</v>
      </c>
      <c r="I185" s="140">
        <v>1</v>
      </c>
      <c r="J185" s="178">
        <v>0</v>
      </c>
      <c r="K185" s="140">
        <v>0</v>
      </c>
      <c r="L185" s="177">
        <v>0</v>
      </c>
      <c r="M185" s="221">
        <f t="shared" si="23"/>
        <v>5</v>
      </c>
      <c r="N185" s="140">
        <v>3</v>
      </c>
      <c r="O185" s="248">
        <v>0</v>
      </c>
      <c r="P185" s="221">
        <f t="shared" si="24"/>
        <v>4</v>
      </c>
      <c r="Q185" s="252">
        <f t="shared" si="25"/>
        <v>8</v>
      </c>
      <c r="R185" s="308">
        <v>2</v>
      </c>
      <c r="S185" s="323">
        <v>0</v>
      </c>
      <c r="T185" s="308">
        <v>0</v>
      </c>
      <c r="U185" s="178">
        <v>0</v>
      </c>
      <c r="V185" s="308">
        <v>0</v>
      </c>
      <c r="W185" s="345">
        <v>0</v>
      </c>
      <c r="X185" s="344">
        <f t="shared" si="26"/>
        <v>2</v>
      </c>
      <c r="Y185" s="263">
        <f t="shared" si="27"/>
        <v>10</v>
      </c>
      <c r="Z185" s="395">
        <v>2</v>
      </c>
      <c r="AA185" s="177">
        <v>0</v>
      </c>
      <c r="AB185" s="308">
        <v>0</v>
      </c>
      <c r="AC185" s="177">
        <v>0</v>
      </c>
      <c r="AD185" s="308">
        <v>0</v>
      </c>
      <c r="AE185" s="177">
        <v>0</v>
      </c>
      <c r="AF185" s="263">
        <f t="shared" si="28"/>
        <v>12</v>
      </c>
    </row>
    <row r="186" spans="1:32" ht="15.75" customHeight="1" thickBot="1" x14ac:dyDescent="0.3">
      <c r="A186" s="629"/>
      <c r="B186" s="618"/>
      <c r="C186" s="48"/>
      <c r="D186" s="49" t="s">
        <v>9</v>
      </c>
      <c r="E186" s="122">
        <v>20</v>
      </c>
      <c r="F186" s="130">
        <v>7</v>
      </c>
      <c r="G186" s="142">
        <v>25</v>
      </c>
      <c r="H186" s="153">
        <f t="shared" si="22"/>
        <v>52</v>
      </c>
      <c r="I186" s="142">
        <v>19</v>
      </c>
      <c r="J186" s="178">
        <v>0</v>
      </c>
      <c r="K186" s="142">
        <v>30</v>
      </c>
      <c r="L186" s="177">
        <v>0</v>
      </c>
      <c r="M186" s="221">
        <f t="shared" si="23"/>
        <v>101</v>
      </c>
      <c r="N186" s="142">
        <v>10</v>
      </c>
      <c r="O186" s="248">
        <v>0</v>
      </c>
      <c r="P186" s="221">
        <f t="shared" si="24"/>
        <v>59</v>
      </c>
      <c r="Q186" s="252">
        <f t="shared" si="25"/>
        <v>111</v>
      </c>
      <c r="R186" s="309">
        <v>22</v>
      </c>
      <c r="S186" s="323">
        <v>0</v>
      </c>
      <c r="T186" s="309">
        <v>24</v>
      </c>
      <c r="U186" s="178">
        <v>0</v>
      </c>
      <c r="V186" s="309">
        <v>20</v>
      </c>
      <c r="W186" s="345">
        <v>0</v>
      </c>
      <c r="X186" s="344">
        <f t="shared" si="26"/>
        <v>66</v>
      </c>
      <c r="Y186" s="263">
        <f t="shared" si="27"/>
        <v>177</v>
      </c>
      <c r="Z186" s="396">
        <v>32</v>
      </c>
      <c r="AA186" s="177">
        <v>1</v>
      </c>
      <c r="AB186" s="309">
        <v>12</v>
      </c>
      <c r="AC186" s="177">
        <v>1</v>
      </c>
      <c r="AD186" s="309">
        <v>20</v>
      </c>
      <c r="AE186" s="177">
        <v>0</v>
      </c>
      <c r="AF186" s="263">
        <f t="shared" si="28"/>
        <v>243</v>
      </c>
    </row>
    <row r="187" spans="1:32" ht="15" hidden="1" customHeight="1" x14ac:dyDescent="0.25">
      <c r="A187" s="629"/>
      <c r="B187" s="663"/>
      <c r="C187" s="651" t="s">
        <v>463</v>
      </c>
      <c r="D187" s="47" t="s">
        <v>7</v>
      </c>
      <c r="E187" s="123">
        <v>0</v>
      </c>
      <c r="F187" s="131">
        <v>0</v>
      </c>
      <c r="G187" s="143">
        <v>0</v>
      </c>
      <c r="H187" s="153">
        <f t="shared" si="22"/>
        <v>0</v>
      </c>
      <c r="I187" s="143">
        <v>0</v>
      </c>
      <c r="J187" s="178">
        <v>0</v>
      </c>
      <c r="K187" s="143">
        <v>0</v>
      </c>
      <c r="L187" s="177">
        <v>0</v>
      </c>
      <c r="M187" s="221">
        <f t="shared" si="23"/>
        <v>0</v>
      </c>
      <c r="N187" s="143">
        <v>0</v>
      </c>
      <c r="O187" s="248">
        <v>0</v>
      </c>
      <c r="P187" s="221">
        <f t="shared" si="24"/>
        <v>0</v>
      </c>
      <c r="Q187" s="252">
        <f t="shared" si="25"/>
        <v>0</v>
      </c>
      <c r="R187" s="310">
        <v>0</v>
      </c>
      <c r="S187" s="323">
        <v>0</v>
      </c>
      <c r="T187" s="310"/>
      <c r="U187" s="178">
        <v>0</v>
      </c>
      <c r="V187" s="310"/>
      <c r="W187" s="345">
        <v>0</v>
      </c>
      <c r="X187" s="344">
        <f t="shared" si="26"/>
        <v>0</v>
      </c>
      <c r="Y187" s="263">
        <f t="shared" si="27"/>
        <v>0</v>
      </c>
      <c r="Z187" s="398"/>
      <c r="AA187" s="177">
        <v>0</v>
      </c>
      <c r="AB187" s="310"/>
      <c r="AC187" s="177">
        <v>0</v>
      </c>
      <c r="AD187" s="310"/>
      <c r="AE187" s="177">
        <v>0</v>
      </c>
      <c r="AF187" s="263">
        <f t="shared" si="28"/>
        <v>0</v>
      </c>
    </row>
    <row r="188" spans="1:32" ht="15" hidden="1" customHeight="1" x14ac:dyDescent="0.25">
      <c r="A188" s="629"/>
      <c r="B188" s="664"/>
      <c r="C188" s="652"/>
      <c r="D188" s="43" t="s">
        <v>371</v>
      </c>
      <c r="E188" s="119">
        <v>0</v>
      </c>
      <c r="F188" s="115">
        <v>0</v>
      </c>
      <c r="G188" s="140">
        <v>0</v>
      </c>
      <c r="H188" s="153">
        <f t="shared" si="22"/>
        <v>0</v>
      </c>
      <c r="I188" s="140">
        <v>0</v>
      </c>
      <c r="J188" s="178">
        <v>0</v>
      </c>
      <c r="K188" s="140">
        <v>0</v>
      </c>
      <c r="L188" s="177">
        <v>0</v>
      </c>
      <c r="M188" s="221">
        <f t="shared" si="23"/>
        <v>0</v>
      </c>
      <c r="N188" s="140">
        <v>0</v>
      </c>
      <c r="O188" s="248">
        <v>0</v>
      </c>
      <c r="P188" s="221">
        <f t="shared" si="24"/>
        <v>0</v>
      </c>
      <c r="Q188" s="252">
        <f t="shared" si="25"/>
        <v>0</v>
      </c>
      <c r="R188" s="308">
        <v>0</v>
      </c>
      <c r="S188" s="323">
        <v>0</v>
      </c>
      <c r="T188" s="308"/>
      <c r="U188" s="178">
        <v>0</v>
      </c>
      <c r="V188" s="308"/>
      <c r="W188" s="345">
        <v>0</v>
      </c>
      <c r="X188" s="344">
        <f t="shared" si="26"/>
        <v>0</v>
      </c>
      <c r="Y188" s="263">
        <f t="shared" si="27"/>
        <v>0</v>
      </c>
      <c r="Z188" s="395"/>
      <c r="AA188" s="177">
        <v>0</v>
      </c>
      <c r="AB188" s="308"/>
      <c r="AC188" s="177">
        <v>0</v>
      </c>
      <c r="AD188" s="308"/>
      <c r="AE188" s="177">
        <v>0</v>
      </c>
      <c r="AF188" s="263">
        <f t="shared" si="28"/>
        <v>0</v>
      </c>
    </row>
    <row r="189" spans="1:32" ht="15.75" hidden="1" customHeight="1" thickBot="1" x14ac:dyDescent="0.3">
      <c r="A189" s="629"/>
      <c r="B189" s="664"/>
      <c r="C189" s="653"/>
      <c r="D189" s="45" t="s">
        <v>9</v>
      </c>
      <c r="E189" s="121">
        <v>0</v>
      </c>
      <c r="F189" s="129">
        <v>0</v>
      </c>
      <c r="G189" s="141">
        <v>0</v>
      </c>
      <c r="H189" s="153">
        <f t="shared" si="22"/>
        <v>0</v>
      </c>
      <c r="I189" s="141">
        <v>0</v>
      </c>
      <c r="J189" s="178">
        <v>0</v>
      </c>
      <c r="K189" s="141">
        <v>0</v>
      </c>
      <c r="L189" s="177">
        <v>0</v>
      </c>
      <c r="M189" s="221">
        <f t="shared" si="23"/>
        <v>0</v>
      </c>
      <c r="N189" s="141">
        <v>0</v>
      </c>
      <c r="O189" s="248">
        <v>0</v>
      </c>
      <c r="P189" s="221">
        <f t="shared" si="24"/>
        <v>0</v>
      </c>
      <c r="Q189" s="252">
        <f t="shared" si="25"/>
        <v>0</v>
      </c>
      <c r="R189" s="309">
        <v>0</v>
      </c>
      <c r="S189" s="323">
        <v>0</v>
      </c>
      <c r="T189" s="309"/>
      <c r="U189" s="178">
        <v>0</v>
      </c>
      <c r="V189" s="309"/>
      <c r="W189" s="345">
        <v>0</v>
      </c>
      <c r="X189" s="344">
        <f t="shared" si="26"/>
        <v>0</v>
      </c>
      <c r="Y189" s="263">
        <f t="shared" si="27"/>
        <v>0</v>
      </c>
      <c r="Z189" s="396"/>
      <c r="AA189" s="177">
        <v>0</v>
      </c>
      <c r="AB189" s="309"/>
      <c r="AC189" s="177">
        <v>0</v>
      </c>
      <c r="AD189" s="309"/>
      <c r="AE189" s="177">
        <v>0</v>
      </c>
      <c r="AF189" s="263">
        <f t="shared" si="28"/>
        <v>0</v>
      </c>
    </row>
    <row r="190" spans="1:32" ht="15" hidden="1" customHeight="1" x14ac:dyDescent="0.25">
      <c r="A190" s="629"/>
      <c r="B190" s="664"/>
      <c r="C190" s="651" t="s">
        <v>464</v>
      </c>
      <c r="D190" s="43" t="s">
        <v>7</v>
      </c>
      <c r="E190" s="119">
        <v>0</v>
      </c>
      <c r="F190" s="115">
        <v>0</v>
      </c>
      <c r="G190" s="140">
        <v>0</v>
      </c>
      <c r="H190" s="153">
        <f t="shared" si="22"/>
        <v>0</v>
      </c>
      <c r="I190" s="140">
        <v>0</v>
      </c>
      <c r="J190" s="178">
        <v>0</v>
      </c>
      <c r="K190" s="140">
        <v>0</v>
      </c>
      <c r="L190" s="177">
        <v>0</v>
      </c>
      <c r="M190" s="221">
        <f t="shared" si="23"/>
        <v>0</v>
      </c>
      <c r="N190" s="140">
        <v>0</v>
      </c>
      <c r="O190" s="248">
        <v>0</v>
      </c>
      <c r="P190" s="221">
        <f t="shared" si="24"/>
        <v>0</v>
      </c>
      <c r="Q190" s="252">
        <f t="shared" si="25"/>
        <v>0</v>
      </c>
      <c r="R190" s="310">
        <v>0</v>
      </c>
      <c r="S190" s="323">
        <v>0</v>
      </c>
      <c r="T190" s="310"/>
      <c r="U190" s="178">
        <v>0</v>
      </c>
      <c r="V190" s="310"/>
      <c r="W190" s="345">
        <v>0</v>
      </c>
      <c r="X190" s="344">
        <f t="shared" si="26"/>
        <v>0</v>
      </c>
      <c r="Y190" s="263">
        <f t="shared" si="27"/>
        <v>0</v>
      </c>
      <c r="Z190" s="398"/>
      <c r="AA190" s="177">
        <v>0</v>
      </c>
      <c r="AB190" s="310"/>
      <c r="AC190" s="177">
        <v>0</v>
      </c>
      <c r="AD190" s="310"/>
      <c r="AE190" s="177">
        <v>0</v>
      </c>
      <c r="AF190" s="263">
        <f t="shared" si="28"/>
        <v>0</v>
      </c>
    </row>
    <row r="191" spans="1:32" ht="15" hidden="1" customHeight="1" x14ac:dyDescent="0.25">
      <c r="A191" s="629"/>
      <c r="B191" s="664"/>
      <c r="C191" s="652"/>
      <c r="D191" s="43" t="s">
        <v>371</v>
      </c>
      <c r="E191" s="119">
        <v>0</v>
      </c>
      <c r="F191" s="115">
        <v>0</v>
      </c>
      <c r="G191" s="140">
        <v>0</v>
      </c>
      <c r="H191" s="153">
        <f t="shared" si="22"/>
        <v>0</v>
      </c>
      <c r="I191" s="140">
        <v>0</v>
      </c>
      <c r="J191" s="178">
        <v>0</v>
      </c>
      <c r="K191" s="140">
        <v>0</v>
      </c>
      <c r="L191" s="177">
        <v>0</v>
      </c>
      <c r="M191" s="221">
        <f t="shared" si="23"/>
        <v>0</v>
      </c>
      <c r="N191" s="140">
        <v>0</v>
      </c>
      <c r="O191" s="248">
        <v>0</v>
      </c>
      <c r="P191" s="221">
        <f t="shared" si="24"/>
        <v>0</v>
      </c>
      <c r="Q191" s="252">
        <f t="shared" si="25"/>
        <v>0</v>
      </c>
      <c r="R191" s="308">
        <v>0</v>
      </c>
      <c r="S191" s="323">
        <v>0</v>
      </c>
      <c r="T191" s="308"/>
      <c r="U191" s="178">
        <v>0</v>
      </c>
      <c r="V191" s="308"/>
      <c r="W191" s="345">
        <v>0</v>
      </c>
      <c r="X191" s="344">
        <f t="shared" si="26"/>
        <v>0</v>
      </c>
      <c r="Y191" s="263">
        <f t="shared" si="27"/>
        <v>0</v>
      </c>
      <c r="Z191" s="395"/>
      <c r="AA191" s="177">
        <v>0</v>
      </c>
      <c r="AB191" s="308"/>
      <c r="AC191" s="177">
        <v>0</v>
      </c>
      <c r="AD191" s="308"/>
      <c r="AE191" s="177">
        <v>0</v>
      </c>
      <c r="AF191" s="263">
        <f t="shared" si="28"/>
        <v>0</v>
      </c>
    </row>
    <row r="192" spans="1:32" ht="15.75" hidden="1" customHeight="1" thickBot="1" x14ac:dyDescent="0.3">
      <c r="A192" s="629"/>
      <c r="B192" s="664"/>
      <c r="C192" s="653"/>
      <c r="D192" s="49" t="s">
        <v>9</v>
      </c>
      <c r="E192" s="122">
        <v>0</v>
      </c>
      <c r="F192" s="130">
        <v>0</v>
      </c>
      <c r="G192" s="142">
        <v>0</v>
      </c>
      <c r="H192" s="153">
        <f t="shared" si="22"/>
        <v>0</v>
      </c>
      <c r="I192" s="142">
        <v>0</v>
      </c>
      <c r="J192" s="178">
        <v>0</v>
      </c>
      <c r="K192" s="142">
        <v>0</v>
      </c>
      <c r="L192" s="177">
        <v>0</v>
      </c>
      <c r="M192" s="221">
        <f t="shared" si="23"/>
        <v>0</v>
      </c>
      <c r="N192" s="142">
        <v>0</v>
      </c>
      <c r="O192" s="248">
        <v>0</v>
      </c>
      <c r="P192" s="221">
        <f t="shared" si="24"/>
        <v>0</v>
      </c>
      <c r="Q192" s="252">
        <f t="shared" si="25"/>
        <v>0</v>
      </c>
      <c r="R192" s="309">
        <v>0</v>
      </c>
      <c r="S192" s="323">
        <v>0</v>
      </c>
      <c r="T192" s="309"/>
      <c r="U192" s="178">
        <v>0</v>
      </c>
      <c r="V192" s="309"/>
      <c r="W192" s="345">
        <v>0</v>
      </c>
      <c r="X192" s="344">
        <f t="shared" si="26"/>
        <v>0</v>
      </c>
      <c r="Y192" s="263">
        <f t="shared" si="27"/>
        <v>0</v>
      </c>
      <c r="Z192" s="396"/>
      <c r="AA192" s="177">
        <v>0</v>
      </c>
      <c r="AB192" s="309"/>
      <c r="AC192" s="177">
        <v>0</v>
      </c>
      <c r="AD192" s="309"/>
      <c r="AE192" s="177">
        <v>0</v>
      </c>
      <c r="AF192" s="263">
        <f t="shared" si="28"/>
        <v>0</v>
      </c>
    </row>
    <row r="193" spans="1:32" ht="15" hidden="1" customHeight="1" x14ac:dyDescent="0.25">
      <c r="A193" s="629"/>
      <c r="B193" s="664"/>
      <c r="C193" s="651" t="s">
        <v>465</v>
      </c>
      <c r="D193" s="47" t="s">
        <v>7</v>
      </c>
      <c r="E193" s="123">
        <v>0</v>
      </c>
      <c r="F193" s="131">
        <v>0</v>
      </c>
      <c r="G193" s="143">
        <v>0</v>
      </c>
      <c r="H193" s="153">
        <f t="shared" si="22"/>
        <v>0</v>
      </c>
      <c r="I193" s="143">
        <v>0</v>
      </c>
      <c r="J193" s="178">
        <v>0</v>
      </c>
      <c r="K193" s="143">
        <v>0</v>
      </c>
      <c r="L193" s="177">
        <v>0</v>
      </c>
      <c r="M193" s="221">
        <f t="shared" si="23"/>
        <v>0</v>
      </c>
      <c r="N193" s="143">
        <v>0</v>
      </c>
      <c r="O193" s="248">
        <v>0</v>
      </c>
      <c r="P193" s="221">
        <f t="shared" si="24"/>
        <v>0</v>
      </c>
      <c r="Q193" s="252">
        <f t="shared" si="25"/>
        <v>0</v>
      </c>
      <c r="R193" s="310">
        <v>0</v>
      </c>
      <c r="S193" s="323">
        <v>0</v>
      </c>
      <c r="T193" s="310"/>
      <c r="U193" s="178">
        <v>0</v>
      </c>
      <c r="V193" s="310"/>
      <c r="W193" s="345">
        <v>0</v>
      </c>
      <c r="X193" s="344">
        <f t="shared" si="26"/>
        <v>0</v>
      </c>
      <c r="Y193" s="263">
        <f t="shared" si="27"/>
        <v>0</v>
      </c>
      <c r="Z193" s="398"/>
      <c r="AA193" s="177">
        <v>0</v>
      </c>
      <c r="AB193" s="310"/>
      <c r="AC193" s="177">
        <v>0</v>
      </c>
      <c r="AD193" s="310"/>
      <c r="AE193" s="177">
        <v>0</v>
      </c>
      <c r="AF193" s="263">
        <f t="shared" si="28"/>
        <v>0</v>
      </c>
    </row>
    <row r="194" spans="1:32" ht="15" hidden="1" customHeight="1" x14ac:dyDescent="0.25">
      <c r="A194" s="629"/>
      <c r="B194" s="664"/>
      <c r="C194" s="652"/>
      <c r="D194" s="43" t="s">
        <v>371</v>
      </c>
      <c r="E194" s="119">
        <v>0</v>
      </c>
      <c r="F194" s="115">
        <v>0</v>
      </c>
      <c r="G194" s="140">
        <v>0</v>
      </c>
      <c r="H194" s="153">
        <f t="shared" si="22"/>
        <v>0</v>
      </c>
      <c r="I194" s="140">
        <v>0</v>
      </c>
      <c r="J194" s="178">
        <v>0</v>
      </c>
      <c r="K194" s="140">
        <v>0</v>
      </c>
      <c r="L194" s="177">
        <v>0</v>
      </c>
      <c r="M194" s="221">
        <f t="shared" si="23"/>
        <v>0</v>
      </c>
      <c r="N194" s="140">
        <v>0</v>
      </c>
      <c r="O194" s="248">
        <v>0</v>
      </c>
      <c r="P194" s="221">
        <f t="shared" si="24"/>
        <v>0</v>
      </c>
      <c r="Q194" s="252">
        <f t="shared" si="25"/>
        <v>0</v>
      </c>
      <c r="R194" s="308">
        <v>0</v>
      </c>
      <c r="S194" s="323">
        <v>0</v>
      </c>
      <c r="T194" s="308"/>
      <c r="U194" s="178">
        <v>0</v>
      </c>
      <c r="V194" s="308"/>
      <c r="W194" s="345">
        <v>0</v>
      </c>
      <c r="X194" s="344">
        <f t="shared" si="26"/>
        <v>0</v>
      </c>
      <c r="Y194" s="263">
        <f t="shared" si="27"/>
        <v>0</v>
      </c>
      <c r="Z194" s="395"/>
      <c r="AA194" s="177">
        <v>0</v>
      </c>
      <c r="AB194" s="308"/>
      <c r="AC194" s="177">
        <v>0</v>
      </c>
      <c r="AD194" s="308"/>
      <c r="AE194" s="177">
        <v>0</v>
      </c>
      <c r="AF194" s="263">
        <f t="shared" si="28"/>
        <v>0</v>
      </c>
    </row>
    <row r="195" spans="1:32" ht="15.75" hidden="1" customHeight="1" thickBot="1" x14ac:dyDescent="0.3">
      <c r="A195" s="629"/>
      <c r="B195" s="664"/>
      <c r="C195" s="653"/>
      <c r="D195" s="45" t="s">
        <v>9</v>
      </c>
      <c r="E195" s="121">
        <v>0</v>
      </c>
      <c r="F195" s="129">
        <v>0</v>
      </c>
      <c r="G195" s="141">
        <v>0</v>
      </c>
      <c r="H195" s="153">
        <f t="shared" si="22"/>
        <v>0</v>
      </c>
      <c r="I195" s="141">
        <v>0</v>
      </c>
      <c r="J195" s="178">
        <v>0</v>
      </c>
      <c r="K195" s="141">
        <v>0</v>
      </c>
      <c r="L195" s="177">
        <v>0</v>
      </c>
      <c r="M195" s="221">
        <f t="shared" si="23"/>
        <v>0</v>
      </c>
      <c r="N195" s="141">
        <v>0</v>
      </c>
      <c r="O195" s="248">
        <v>0</v>
      </c>
      <c r="P195" s="221">
        <f t="shared" si="24"/>
        <v>0</v>
      </c>
      <c r="Q195" s="252">
        <f t="shared" si="25"/>
        <v>0</v>
      </c>
      <c r="R195" s="309">
        <v>0</v>
      </c>
      <c r="S195" s="323">
        <v>0</v>
      </c>
      <c r="T195" s="309"/>
      <c r="U195" s="178">
        <v>0</v>
      </c>
      <c r="V195" s="309"/>
      <c r="W195" s="345">
        <v>0</v>
      </c>
      <c r="X195" s="344">
        <f t="shared" si="26"/>
        <v>0</v>
      </c>
      <c r="Y195" s="263">
        <f t="shared" si="27"/>
        <v>0</v>
      </c>
      <c r="Z195" s="396"/>
      <c r="AA195" s="177">
        <v>0</v>
      </c>
      <c r="AB195" s="309"/>
      <c r="AC195" s="177">
        <v>0</v>
      </c>
      <c r="AD195" s="309"/>
      <c r="AE195" s="177">
        <v>0</v>
      </c>
      <c r="AF195" s="263">
        <f t="shared" si="28"/>
        <v>0</v>
      </c>
    </row>
    <row r="196" spans="1:32" ht="15" hidden="1" customHeight="1" x14ac:dyDescent="0.25">
      <c r="A196" s="629"/>
      <c r="B196" s="664"/>
      <c r="C196" s="651" t="s">
        <v>466</v>
      </c>
      <c r="D196" s="43" t="s">
        <v>7</v>
      </c>
      <c r="E196" s="119">
        <v>0</v>
      </c>
      <c r="F196" s="115">
        <v>0</v>
      </c>
      <c r="G196" s="140">
        <v>0</v>
      </c>
      <c r="H196" s="153">
        <f t="shared" si="22"/>
        <v>0</v>
      </c>
      <c r="I196" s="140">
        <v>0</v>
      </c>
      <c r="J196" s="178">
        <v>0</v>
      </c>
      <c r="K196" s="140">
        <v>0</v>
      </c>
      <c r="L196" s="177">
        <v>0</v>
      </c>
      <c r="M196" s="221">
        <f t="shared" si="23"/>
        <v>0</v>
      </c>
      <c r="N196" s="140">
        <v>0</v>
      </c>
      <c r="O196" s="248">
        <v>0</v>
      </c>
      <c r="P196" s="221">
        <f t="shared" si="24"/>
        <v>0</v>
      </c>
      <c r="Q196" s="252">
        <f t="shared" si="25"/>
        <v>0</v>
      </c>
      <c r="R196" s="310">
        <v>0</v>
      </c>
      <c r="S196" s="323">
        <v>0</v>
      </c>
      <c r="T196" s="310"/>
      <c r="U196" s="178">
        <v>0</v>
      </c>
      <c r="V196" s="310"/>
      <c r="W196" s="345">
        <v>0</v>
      </c>
      <c r="X196" s="344">
        <f t="shared" si="26"/>
        <v>0</v>
      </c>
      <c r="Y196" s="263">
        <f t="shared" si="27"/>
        <v>0</v>
      </c>
      <c r="Z196" s="398"/>
      <c r="AA196" s="177">
        <v>0</v>
      </c>
      <c r="AB196" s="310"/>
      <c r="AC196" s="177">
        <v>0</v>
      </c>
      <c r="AD196" s="310"/>
      <c r="AE196" s="177">
        <v>0</v>
      </c>
      <c r="AF196" s="263">
        <f t="shared" si="28"/>
        <v>0</v>
      </c>
    </row>
    <row r="197" spans="1:32" ht="15" hidden="1" customHeight="1" x14ac:dyDescent="0.25">
      <c r="A197" s="629"/>
      <c r="B197" s="664"/>
      <c r="C197" s="652"/>
      <c r="D197" s="43" t="s">
        <v>371</v>
      </c>
      <c r="E197" s="119">
        <v>0</v>
      </c>
      <c r="F197" s="115">
        <v>0</v>
      </c>
      <c r="G197" s="140">
        <v>0</v>
      </c>
      <c r="H197" s="153">
        <f t="shared" si="22"/>
        <v>0</v>
      </c>
      <c r="I197" s="140">
        <v>0</v>
      </c>
      <c r="J197" s="178">
        <v>0</v>
      </c>
      <c r="K197" s="140">
        <v>0</v>
      </c>
      <c r="L197" s="177">
        <v>0</v>
      </c>
      <c r="M197" s="221">
        <f t="shared" si="23"/>
        <v>0</v>
      </c>
      <c r="N197" s="140">
        <v>0</v>
      </c>
      <c r="O197" s="248">
        <v>0</v>
      </c>
      <c r="P197" s="221">
        <f t="shared" si="24"/>
        <v>0</v>
      </c>
      <c r="Q197" s="252">
        <f t="shared" si="25"/>
        <v>0</v>
      </c>
      <c r="R197" s="308">
        <v>0</v>
      </c>
      <c r="S197" s="323">
        <v>0</v>
      </c>
      <c r="T197" s="308"/>
      <c r="U197" s="178">
        <v>0</v>
      </c>
      <c r="V197" s="308"/>
      <c r="W197" s="345">
        <v>0</v>
      </c>
      <c r="X197" s="344">
        <f t="shared" si="26"/>
        <v>0</v>
      </c>
      <c r="Y197" s="263">
        <f t="shared" si="27"/>
        <v>0</v>
      </c>
      <c r="Z197" s="395"/>
      <c r="AA197" s="177">
        <v>0</v>
      </c>
      <c r="AB197" s="308"/>
      <c r="AC197" s="177">
        <v>0</v>
      </c>
      <c r="AD197" s="308"/>
      <c r="AE197" s="177">
        <v>0</v>
      </c>
      <c r="AF197" s="263">
        <f t="shared" si="28"/>
        <v>0</v>
      </c>
    </row>
    <row r="198" spans="1:32" ht="15.75" hidden="1" customHeight="1" thickBot="1" x14ac:dyDescent="0.3">
      <c r="A198" s="629"/>
      <c r="B198" s="664"/>
      <c r="C198" s="653"/>
      <c r="D198" s="49" t="s">
        <v>9</v>
      </c>
      <c r="E198" s="122">
        <v>0</v>
      </c>
      <c r="F198" s="130">
        <v>0</v>
      </c>
      <c r="G198" s="142">
        <v>0</v>
      </c>
      <c r="H198" s="153">
        <f t="shared" ref="H198:H261" si="29">E198+F198+G198</f>
        <v>0</v>
      </c>
      <c r="I198" s="142">
        <v>0</v>
      </c>
      <c r="J198" s="178">
        <v>0</v>
      </c>
      <c r="K198" s="142">
        <v>0</v>
      </c>
      <c r="L198" s="177">
        <v>0</v>
      </c>
      <c r="M198" s="221">
        <f t="shared" ref="M198:M261" si="30">E198+F198+G198+I198+K198</f>
        <v>0</v>
      </c>
      <c r="N198" s="142">
        <v>0</v>
      </c>
      <c r="O198" s="248">
        <v>0</v>
      </c>
      <c r="P198" s="221">
        <f t="shared" ref="P198:P261" si="31">I198+J198+K198+L198+N198+O198</f>
        <v>0</v>
      </c>
      <c r="Q198" s="252">
        <f t="shared" ref="Q198:Q261" si="32">E198+F198+G198+I198+J198+K198+L198+N198+O198</f>
        <v>0</v>
      </c>
      <c r="R198" s="309">
        <v>0</v>
      </c>
      <c r="S198" s="323">
        <v>0</v>
      </c>
      <c r="T198" s="309"/>
      <c r="U198" s="178">
        <v>0</v>
      </c>
      <c r="V198" s="309"/>
      <c r="W198" s="345">
        <v>0</v>
      </c>
      <c r="X198" s="344">
        <f t="shared" ref="X198:X261" si="33">R198+S198+T198+U198+V198+W198</f>
        <v>0</v>
      </c>
      <c r="Y198" s="263">
        <f t="shared" ref="Y198:Y261" si="34">E198+F198+G198+I198+J198+K198+L198+N198+O198+R198+S198+T198+U198+V198+W198</f>
        <v>0</v>
      </c>
      <c r="Z198" s="396"/>
      <c r="AA198" s="177">
        <v>0</v>
      </c>
      <c r="AB198" s="309"/>
      <c r="AC198" s="177">
        <v>0</v>
      </c>
      <c r="AD198" s="309"/>
      <c r="AE198" s="177">
        <v>0</v>
      </c>
      <c r="AF198" s="263">
        <f t="shared" ref="AF198:AF261" si="35">E198+F198+G198+I198+J198+K198+L198+N198+O198+R198+S198+T198+U198+V198+W198+Z198+AA198+AB198+AC198+AD198+AE198</f>
        <v>0</v>
      </c>
    </row>
    <row r="199" spans="1:32" ht="15" hidden="1" customHeight="1" x14ac:dyDescent="0.25">
      <c r="A199" s="629"/>
      <c r="B199" s="664"/>
      <c r="C199" s="651" t="s">
        <v>467</v>
      </c>
      <c r="D199" s="47" t="s">
        <v>7</v>
      </c>
      <c r="E199" s="123">
        <v>0</v>
      </c>
      <c r="F199" s="131">
        <v>0</v>
      </c>
      <c r="G199" s="143">
        <v>0</v>
      </c>
      <c r="H199" s="153">
        <f t="shared" si="29"/>
        <v>0</v>
      </c>
      <c r="I199" s="143">
        <v>0</v>
      </c>
      <c r="J199" s="178">
        <v>0</v>
      </c>
      <c r="K199" s="143">
        <v>0</v>
      </c>
      <c r="L199" s="177">
        <v>0</v>
      </c>
      <c r="M199" s="221">
        <f t="shared" si="30"/>
        <v>0</v>
      </c>
      <c r="N199" s="143">
        <v>0</v>
      </c>
      <c r="O199" s="248">
        <v>0</v>
      </c>
      <c r="P199" s="221">
        <f t="shared" si="31"/>
        <v>0</v>
      </c>
      <c r="Q199" s="252">
        <f t="shared" si="32"/>
        <v>0</v>
      </c>
      <c r="R199" s="310">
        <v>0</v>
      </c>
      <c r="S199" s="323">
        <v>0</v>
      </c>
      <c r="T199" s="310"/>
      <c r="U199" s="178">
        <v>0</v>
      </c>
      <c r="V199" s="310"/>
      <c r="W199" s="345">
        <v>0</v>
      </c>
      <c r="X199" s="344">
        <f t="shared" si="33"/>
        <v>0</v>
      </c>
      <c r="Y199" s="263">
        <f t="shared" si="34"/>
        <v>0</v>
      </c>
      <c r="Z199" s="398"/>
      <c r="AA199" s="177">
        <v>0</v>
      </c>
      <c r="AB199" s="310"/>
      <c r="AC199" s="177">
        <v>0</v>
      </c>
      <c r="AD199" s="310"/>
      <c r="AE199" s="177">
        <v>0</v>
      </c>
      <c r="AF199" s="263">
        <f t="shared" si="35"/>
        <v>0</v>
      </c>
    </row>
    <row r="200" spans="1:32" ht="15" hidden="1" customHeight="1" x14ac:dyDescent="0.25">
      <c r="A200" s="629"/>
      <c r="B200" s="664"/>
      <c r="C200" s="652"/>
      <c r="D200" s="43" t="s">
        <v>371</v>
      </c>
      <c r="E200" s="119">
        <v>0</v>
      </c>
      <c r="F200" s="115">
        <v>0</v>
      </c>
      <c r="G200" s="140">
        <v>0</v>
      </c>
      <c r="H200" s="153">
        <f t="shared" si="29"/>
        <v>0</v>
      </c>
      <c r="I200" s="140">
        <v>0</v>
      </c>
      <c r="J200" s="178">
        <v>0</v>
      </c>
      <c r="K200" s="140">
        <v>0</v>
      </c>
      <c r="L200" s="177">
        <v>0</v>
      </c>
      <c r="M200" s="221">
        <f t="shared" si="30"/>
        <v>0</v>
      </c>
      <c r="N200" s="140">
        <v>0</v>
      </c>
      <c r="O200" s="248">
        <v>0</v>
      </c>
      <c r="P200" s="221">
        <f t="shared" si="31"/>
        <v>0</v>
      </c>
      <c r="Q200" s="252">
        <f t="shared" si="32"/>
        <v>0</v>
      </c>
      <c r="R200" s="308">
        <v>0</v>
      </c>
      <c r="S200" s="323">
        <v>0</v>
      </c>
      <c r="T200" s="308"/>
      <c r="U200" s="178">
        <v>0</v>
      </c>
      <c r="V200" s="308"/>
      <c r="W200" s="345">
        <v>0</v>
      </c>
      <c r="X200" s="344">
        <f t="shared" si="33"/>
        <v>0</v>
      </c>
      <c r="Y200" s="263">
        <f t="shared" si="34"/>
        <v>0</v>
      </c>
      <c r="Z200" s="395"/>
      <c r="AA200" s="177">
        <v>0</v>
      </c>
      <c r="AB200" s="308"/>
      <c r="AC200" s="177">
        <v>0</v>
      </c>
      <c r="AD200" s="308"/>
      <c r="AE200" s="177">
        <v>0</v>
      </c>
      <c r="AF200" s="263">
        <f t="shared" si="35"/>
        <v>0</v>
      </c>
    </row>
    <row r="201" spans="1:32" ht="15.75" hidden="1" customHeight="1" thickBot="1" x14ac:dyDescent="0.3">
      <c r="A201" s="629"/>
      <c r="B201" s="664"/>
      <c r="C201" s="653"/>
      <c r="D201" s="66" t="s">
        <v>9</v>
      </c>
      <c r="E201" s="121">
        <v>0</v>
      </c>
      <c r="F201" s="129">
        <v>0</v>
      </c>
      <c r="G201" s="141">
        <v>0</v>
      </c>
      <c r="H201" s="153">
        <f t="shared" si="29"/>
        <v>0</v>
      </c>
      <c r="I201" s="141">
        <v>0</v>
      </c>
      <c r="J201" s="178">
        <v>0</v>
      </c>
      <c r="K201" s="141">
        <v>0</v>
      </c>
      <c r="L201" s="177">
        <v>0</v>
      </c>
      <c r="M201" s="221">
        <f t="shared" si="30"/>
        <v>0</v>
      </c>
      <c r="N201" s="141">
        <v>0</v>
      </c>
      <c r="O201" s="248">
        <v>0</v>
      </c>
      <c r="P201" s="221">
        <f t="shared" si="31"/>
        <v>0</v>
      </c>
      <c r="Q201" s="252">
        <f t="shared" si="32"/>
        <v>0</v>
      </c>
      <c r="R201" s="309">
        <v>0</v>
      </c>
      <c r="S201" s="323">
        <v>0</v>
      </c>
      <c r="T201" s="309"/>
      <c r="U201" s="178">
        <v>0</v>
      </c>
      <c r="V201" s="309"/>
      <c r="W201" s="345">
        <v>0</v>
      </c>
      <c r="X201" s="344">
        <f t="shared" si="33"/>
        <v>0</v>
      </c>
      <c r="Y201" s="263">
        <f t="shared" si="34"/>
        <v>0</v>
      </c>
      <c r="Z201" s="396"/>
      <c r="AA201" s="177">
        <v>0</v>
      </c>
      <c r="AB201" s="309"/>
      <c r="AC201" s="177">
        <v>0</v>
      </c>
      <c r="AD201" s="309"/>
      <c r="AE201" s="177">
        <v>0</v>
      </c>
      <c r="AF201" s="263">
        <f t="shared" si="35"/>
        <v>0</v>
      </c>
    </row>
    <row r="202" spans="1:32" ht="15" hidden="1" customHeight="1" x14ac:dyDescent="0.25">
      <c r="A202" s="629"/>
      <c r="B202" s="664"/>
      <c r="C202" s="651" t="s">
        <v>468</v>
      </c>
      <c r="D202" s="47" t="s">
        <v>7</v>
      </c>
      <c r="E202" s="123">
        <v>0</v>
      </c>
      <c r="F202" s="131">
        <v>0</v>
      </c>
      <c r="G202" s="143">
        <v>0</v>
      </c>
      <c r="H202" s="153">
        <f t="shared" si="29"/>
        <v>0</v>
      </c>
      <c r="I202" s="143">
        <v>0</v>
      </c>
      <c r="J202" s="178">
        <v>0</v>
      </c>
      <c r="K202" s="143">
        <v>0</v>
      </c>
      <c r="L202" s="177">
        <v>0</v>
      </c>
      <c r="M202" s="221">
        <f t="shared" si="30"/>
        <v>0</v>
      </c>
      <c r="N202" s="143">
        <v>0</v>
      </c>
      <c r="O202" s="248">
        <v>0</v>
      </c>
      <c r="P202" s="221">
        <f t="shared" si="31"/>
        <v>0</v>
      </c>
      <c r="Q202" s="252">
        <f t="shared" si="32"/>
        <v>0</v>
      </c>
      <c r="R202" s="311">
        <v>0</v>
      </c>
      <c r="S202" s="323">
        <v>0</v>
      </c>
      <c r="T202" s="311"/>
      <c r="U202" s="178">
        <v>0</v>
      </c>
      <c r="V202" s="311"/>
      <c r="W202" s="345">
        <v>0</v>
      </c>
      <c r="X202" s="344">
        <f t="shared" si="33"/>
        <v>0</v>
      </c>
      <c r="Y202" s="263">
        <f t="shared" si="34"/>
        <v>0</v>
      </c>
      <c r="Z202" s="399"/>
      <c r="AA202" s="177">
        <v>0</v>
      </c>
      <c r="AB202" s="311"/>
      <c r="AC202" s="177">
        <v>0</v>
      </c>
      <c r="AD202" s="311"/>
      <c r="AE202" s="177">
        <v>0</v>
      </c>
      <c r="AF202" s="263">
        <f t="shared" si="35"/>
        <v>0</v>
      </c>
    </row>
    <row r="203" spans="1:32" ht="15" hidden="1" customHeight="1" x14ac:dyDescent="0.25">
      <c r="A203" s="629"/>
      <c r="B203" s="664"/>
      <c r="C203" s="652"/>
      <c r="D203" s="59" t="s">
        <v>371</v>
      </c>
      <c r="E203" s="119">
        <v>0</v>
      </c>
      <c r="F203" s="115">
        <v>0</v>
      </c>
      <c r="G203" s="140">
        <v>0</v>
      </c>
      <c r="H203" s="153">
        <f t="shared" si="29"/>
        <v>0</v>
      </c>
      <c r="I203" s="140">
        <v>0</v>
      </c>
      <c r="J203" s="178">
        <v>0</v>
      </c>
      <c r="K203" s="140">
        <v>0</v>
      </c>
      <c r="L203" s="177">
        <v>0</v>
      </c>
      <c r="M203" s="221">
        <f t="shared" si="30"/>
        <v>0</v>
      </c>
      <c r="N203" s="140">
        <v>0</v>
      </c>
      <c r="O203" s="248">
        <v>0</v>
      </c>
      <c r="P203" s="221">
        <f t="shared" si="31"/>
        <v>0</v>
      </c>
      <c r="Q203" s="252">
        <f t="shared" si="32"/>
        <v>0</v>
      </c>
      <c r="R203" s="308">
        <v>0</v>
      </c>
      <c r="S203" s="323">
        <v>0</v>
      </c>
      <c r="T203" s="308"/>
      <c r="U203" s="178">
        <v>0</v>
      </c>
      <c r="V203" s="308"/>
      <c r="W203" s="345">
        <v>0</v>
      </c>
      <c r="X203" s="344">
        <f t="shared" si="33"/>
        <v>0</v>
      </c>
      <c r="Y203" s="263">
        <f t="shared" si="34"/>
        <v>0</v>
      </c>
      <c r="Z203" s="395"/>
      <c r="AA203" s="177">
        <v>0</v>
      </c>
      <c r="AB203" s="308"/>
      <c r="AC203" s="177">
        <v>0</v>
      </c>
      <c r="AD203" s="308"/>
      <c r="AE203" s="177">
        <v>0</v>
      </c>
      <c r="AF203" s="263">
        <f t="shared" si="35"/>
        <v>0</v>
      </c>
    </row>
    <row r="204" spans="1:32" ht="15.75" hidden="1" customHeight="1" thickBot="1" x14ac:dyDescent="0.3">
      <c r="A204" s="629"/>
      <c r="B204" s="665"/>
      <c r="C204" s="653"/>
      <c r="D204" s="66" t="s">
        <v>9</v>
      </c>
      <c r="E204" s="121">
        <v>0</v>
      </c>
      <c r="F204" s="129">
        <v>0</v>
      </c>
      <c r="G204" s="141">
        <v>0</v>
      </c>
      <c r="H204" s="153">
        <f t="shared" si="29"/>
        <v>0</v>
      </c>
      <c r="I204" s="141">
        <v>0</v>
      </c>
      <c r="J204" s="178">
        <v>0</v>
      </c>
      <c r="K204" s="141">
        <v>0</v>
      </c>
      <c r="L204" s="177">
        <v>0</v>
      </c>
      <c r="M204" s="221">
        <f t="shared" si="30"/>
        <v>0</v>
      </c>
      <c r="N204" s="141">
        <v>0</v>
      </c>
      <c r="O204" s="248">
        <v>0</v>
      </c>
      <c r="P204" s="221">
        <f t="shared" si="31"/>
        <v>0</v>
      </c>
      <c r="Q204" s="252">
        <f t="shared" si="32"/>
        <v>0</v>
      </c>
      <c r="R204" s="309">
        <v>0</v>
      </c>
      <c r="S204" s="323">
        <v>0</v>
      </c>
      <c r="T204" s="309"/>
      <c r="U204" s="178">
        <v>0</v>
      </c>
      <c r="V204" s="309"/>
      <c r="W204" s="345">
        <v>0</v>
      </c>
      <c r="X204" s="344">
        <f t="shared" si="33"/>
        <v>0</v>
      </c>
      <c r="Y204" s="263">
        <f t="shared" si="34"/>
        <v>0</v>
      </c>
      <c r="Z204" s="396"/>
      <c r="AA204" s="177">
        <v>0</v>
      </c>
      <c r="AB204" s="309"/>
      <c r="AC204" s="177">
        <v>0</v>
      </c>
      <c r="AD204" s="309"/>
      <c r="AE204" s="177">
        <v>0</v>
      </c>
      <c r="AF204" s="263">
        <f t="shared" si="35"/>
        <v>0</v>
      </c>
    </row>
    <row r="205" spans="1:32" ht="15" customHeight="1" x14ac:dyDescent="0.25">
      <c r="A205" s="629"/>
      <c r="B205" s="616" t="s">
        <v>469</v>
      </c>
      <c r="C205" s="67"/>
      <c r="D205" s="43" t="s">
        <v>7</v>
      </c>
      <c r="E205" s="119">
        <v>17</v>
      </c>
      <c r="F205" s="115">
        <v>22</v>
      </c>
      <c r="G205" s="140">
        <v>34</v>
      </c>
      <c r="H205" s="153">
        <f t="shared" si="29"/>
        <v>73</v>
      </c>
      <c r="I205" s="140">
        <v>29</v>
      </c>
      <c r="J205" s="178">
        <v>3</v>
      </c>
      <c r="K205" s="140">
        <v>37</v>
      </c>
      <c r="L205" s="177">
        <v>2</v>
      </c>
      <c r="M205" s="221">
        <f t="shared" si="30"/>
        <v>139</v>
      </c>
      <c r="N205" s="140">
        <v>36</v>
      </c>
      <c r="O205" s="248">
        <v>1</v>
      </c>
      <c r="P205" s="221">
        <f t="shared" si="31"/>
        <v>108</v>
      </c>
      <c r="Q205" s="252">
        <f t="shared" si="32"/>
        <v>181</v>
      </c>
      <c r="R205" s="312">
        <v>35</v>
      </c>
      <c r="S205" s="323">
        <v>0</v>
      </c>
      <c r="T205" s="312">
        <v>43</v>
      </c>
      <c r="U205" s="178">
        <v>1</v>
      </c>
      <c r="V205" s="312">
        <v>15</v>
      </c>
      <c r="W205" s="345">
        <v>2</v>
      </c>
      <c r="X205" s="344">
        <f t="shared" si="33"/>
        <v>96</v>
      </c>
      <c r="Y205" s="263">
        <f t="shared" si="34"/>
        <v>277</v>
      </c>
      <c r="Z205" s="400">
        <v>16</v>
      </c>
      <c r="AA205" s="177">
        <v>3</v>
      </c>
      <c r="AB205" s="312">
        <v>0</v>
      </c>
      <c r="AC205" s="177">
        <v>0</v>
      </c>
      <c r="AD205" s="312">
        <v>0</v>
      </c>
      <c r="AE205" s="177">
        <v>0</v>
      </c>
      <c r="AF205" s="263">
        <f t="shared" si="35"/>
        <v>296</v>
      </c>
    </row>
    <row r="206" spans="1:32" ht="15" customHeight="1" x14ac:dyDescent="0.25">
      <c r="A206" s="629"/>
      <c r="B206" s="617"/>
      <c r="C206" s="67"/>
      <c r="D206" s="43" t="s">
        <v>371</v>
      </c>
      <c r="E206" s="119">
        <v>3</v>
      </c>
      <c r="F206" s="115">
        <v>0</v>
      </c>
      <c r="G206" s="140">
        <v>2</v>
      </c>
      <c r="H206" s="153">
        <f t="shared" si="29"/>
        <v>5</v>
      </c>
      <c r="I206" s="140">
        <v>0</v>
      </c>
      <c r="J206" s="178">
        <v>0</v>
      </c>
      <c r="K206" s="140">
        <v>0</v>
      </c>
      <c r="L206" s="177">
        <v>0</v>
      </c>
      <c r="M206" s="221">
        <f t="shared" si="30"/>
        <v>5</v>
      </c>
      <c r="N206" s="140">
        <v>4</v>
      </c>
      <c r="O206" s="248">
        <v>0</v>
      </c>
      <c r="P206" s="221">
        <f t="shared" si="31"/>
        <v>4</v>
      </c>
      <c r="Q206" s="252">
        <f t="shared" si="32"/>
        <v>9</v>
      </c>
      <c r="R206" s="308">
        <v>0</v>
      </c>
      <c r="S206" s="323">
        <v>0</v>
      </c>
      <c r="T206" s="308">
        <v>1</v>
      </c>
      <c r="U206" s="178">
        <v>0</v>
      </c>
      <c r="V206" s="308">
        <v>1</v>
      </c>
      <c r="W206" s="345">
        <v>0</v>
      </c>
      <c r="X206" s="344">
        <f t="shared" si="33"/>
        <v>2</v>
      </c>
      <c r="Y206" s="263">
        <f t="shared" si="34"/>
        <v>11</v>
      </c>
      <c r="Z206" s="395">
        <v>0</v>
      </c>
      <c r="AA206" s="177">
        <v>0</v>
      </c>
      <c r="AB206" s="308">
        <v>0</v>
      </c>
      <c r="AC206" s="177">
        <v>0</v>
      </c>
      <c r="AD206" s="308">
        <v>1</v>
      </c>
      <c r="AE206" s="177">
        <v>0</v>
      </c>
      <c r="AF206" s="263">
        <f t="shared" si="35"/>
        <v>12</v>
      </c>
    </row>
    <row r="207" spans="1:32" ht="15.75" customHeight="1" thickBot="1" x14ac:dyDescent="0.3">
      <c r="A207" s="629"/>
      <c r="B207" s="618"/>
      <c r="C207" s="68"/>
      <c r="D207" s="69" t="s">
        <v>9</v>
      </c>
      <c r="E207" s="122">
        <v>19</v>
      </c>
      <c r="F207" s="130">
        <v>9</v>
      </c>
      <c r="G207" s="142">
        <v>25</v>
      </c>
      <c r="H207" s="153">
        <f t="shared" si="29"/>
        <v>53</v>
      </c>
      <c r="I207" s="142">
        <v>13</v>
      </c>
      <c r="J207" s="178">
        <v>1</v>
      </c>
      <c r="K207" s="142">
        <v>25</v>
      </c>
      <c r="L207" s="177">
        <v>0</v>
      </c>
      <c r="M207" s="221">
        <f t="shared" si="30"/>
        <v>91</v>
      </c>
      <c r="N207" s="142">
        <v>33</v>
      </c>
      <c r="O207" s="248">
        <v>7</v>
      </c>
      <c r="P207" s="221">
        <f t="shared" si="31"/>
        <v>79</v>
      </c>
      <c r="Q207" s="252">
        <f t="shared" si="32"/>
        <v>132</v>
      </c>
      <c r="R207" s="309">
        <v>31</v>
      </c>
      <c r="S207" s="323">
        <v>0</v>
      </c>
      <c r="T207" s="309">
        <v>67</v>
      </c>
      <c r="U207" s="178">
        <v>0</v>
      </c>
      <c r="V207" s="309">
        <v>32</v>
      </c>
      <c r="W207" s="345">
        <v>0</v>
      </c>
      <c r="X207" s="344">
        <f t="shared" si="33"/>
        <v>130</v>
      </c>
      <c r="Y207" s="263">
        <f t="shared" si="34"/>
        <v>262</v>
      </c>
      <c r="Z207" s="396">
        <v>25</v>
      </c>
      <c r="AA207" s="177">
        <v>5</v>
      </c>
      <c r="AB207" s="309">
        <v>13</v>
      </c>
      <c r="AC207" s="177">
        <v>0</v>
      </c>
      <c r="AD207" s="309">
        <v>13</v>
      </c>
      <c r="AE207" s="177">
        <v>0</v>
      </c>
      <c r="AF207" s="263">
        <f t="shared" si="35"/>
        <v>318</v>
      </c>
    </row>
    <row r="208" spans="1:32" ht="15" hidden="1" customHeight="1" x14ac:dyDescent="0.25">
      <c r="A208" s="629"/>
      <c r="B208" s="70"/>
      <c r="C208" s="636" t="s">
        <v>470</v>
      </c>
      <c r="D208" s="71" t="s">
        <v>7</v>
      </c>
      <c r="E208" s="123">
        <v>0</v>
      </c>
      <c r="F208" s="131">
        <v>0</v>
      </c>
      <c r="G208" s="143">
        <v>0</v>
      </c>
      <c r="H208" s="153">
        <f t="shared" si="29"/>
        <v>0</v>
      </c>
      <c r="I208" s="143">
        <v>0</v>
      </c>
      <c r="J208" s="178">
        <v>0</v>
      </c>
      <c r="K208" s="143">
        <v>0</v>
      </c>
      <c r="L208" s="177">
        <v>0</v>
      </c>
      <c r="M208" s="221">
        <f t="shared" si="30"/>
        <v>0</v>
      </c>
      <c r="N208" s="143">
        <v>0</v>
      </c>
      <c r="O208" s="248">
        <v>0</v>
      </c>
      <c r="P208" s="221">
        <f t="shared" si="31"/>
        <v>0</v>
      </c>
      <c r="Q208" s="252">
        <f t="shared" si="32"/>
        <v>0</v>
      </c>
      <c r="R208" s="310">
        <v>0</v>
      </c>
      <c r="S208" s="323">
        <v>0</v>
      </c>
      <c r="T208" s="310"/>
      <c r="U208" s="178">
        <v>0</v>
      </c>
      <c r="V208" s="310"/>
      <c r="W208" s="345">
        <v>0</v>
      </c>
      <c r="X208" s="344">
        <f t="shared" si="33"/>
        <v>0</v>
      </c>
      <c r="Y208" s="263">
        <f t="shared" si="34"/>
        <v>0</v>
      </c>
      <c r="Z208" s="398"/>
      <c r="AA208" s="177">
        <v>0</v>
      </c>
      <c r="AB208" s="310"/>
      <c r="AC208" s="177">
        <v>0</v>
      </c>
      <c r="AD208" s="310"/>
      <c r="AE208" s="177">
        <v>0</v>
      </c>
      <c r="AF208" s="263">
        <f t="shared" si="35"/>
        <v>0</v>
      </c>
    </row>
    <row r="209" spans="1:32" ht="15" hidden="1" customHeight="1" x14ac:dyDescent="0.25">
      <c r="A209" s="629"/>
      <c r="B209" s="72"/>
      <c r="C209" s="637"/>
      <c r="D209" s="43" t="s">
        <v>371</v>
      </c>
      <c r="E209" s="119">
        <v>0</v>
      </c>
      <c r="F209" s="115">
        <v>0</v>
      </c>
      <c r="G209" s="140">
        <v>0</v>
      </c>
      <c r="H209" s="153">
        <f t="shared" si="29"/>
        <v>0</v>
      </c>
      <c r="I209" s="140">
        <v>0</v>
      </c>
      <c r="J209" s="178">
        <v>0</v>
      </c>
      <c r="K209" s="140">
        <v>0</v>
      </c>
      <c r="L209" s="177">
        <v>0</v>
      </c>
      <c r="M209" s="221">
        <f t="shared" si="30"/>
        <v>0</v>
      </c>
      <c r="N209" s="140">
        <v>0</v>
      </c>
      <c r="O209" s="248">
        <v>0</v>
      </c>
      <c r="P209" s="221">
        <f t="shared" si="31"/>
        <v>0</v>
      </c>
      <c r="Q209" s="252">
        <f t="shared" si="32"/>
        <v>0</v>
      </c>
      <c r="R209" s="308">
        <v>0</v>
      </c>
      <c r="S209" s="323">
        <v>0</v>
      </c>
      <c r="T209" s="308"/>
      <c r="U209" s="178">
        <v>0</v>
      </c>
      <c r="V209" s="308"/>
      <c r="W209" s="345">
        <v>0</v>
      </c>
      <c r="X209" s="344">
        <f t="shared" si="33"/>
        <v>0</v>
      </c>
      <c r="Y209" s="263">
        <f t="shared" si="34"/>
        <v>0</v>
      </c>
      <c r="Z209" s="395"/>
      <c r="AA209" s="177">
        <v>0</v>
      </c>
      <c r="AB209" s="308"/>
      <c r="AC209" s="177">
        <v>0</v>
      </c>
      <c r="AD209" s="308"/>
      <c r="AE209" s="177">
        <v>0</v>
      </c>
      <c r="AF209" s="263">
        <f t="shared" si="35"/>
        <v>0</v>
      </c>
    </row>
    <row r="210" spans="1:32" ht="15.75" hidden="1" customHeight="1" thickBot="1" x14ac:dyDescent="0.3">
      <c r="A210" s="629"/>
      <c r="B210" s="73"/>
      <c r="C210" s="638"/>
      <c r="D210" s="45" t="s">
        <v>9</v>
      </c>
      <c r="E210" s="121">
        <v>0</v>
      </c>
      <c r="F210" s="129">
        <v>0</v>
      </c>
      <c r="G210" s="141">
        <v>0</v>
      </c>
      <c r="H210" s="153">
        <f t="shared" si="29"/>
        <v>0</v>
      </c>
      <c r="I210" s="141">
        <v>0</v>
      </c>
      <c r="J210" s="178">
        <v>0</v>
      </c>
      <c r="K210" s="141">
        <v>0</v>
      </c>
      <c r="L210" s="177">
        <v>0</v>
      </c>
      <c r="M210" s="221">
        <f t="shared" si="30"/>
        <v>0</v>
      </c>
      <c r="N210" s="141">
        <v>0</v>
      </c>
      <c r="O210" s="248">
        <v>0</v>
      </c>
      <c r="P210" s="221">
        <f t="shared" si="31"/>
        <v>0</v>
      </c>
      <c r="Q210" s="252">
        <f t="shared" si="32"/>
        <v>0</v>
      </c>
      <c r="R210" s="309">
        <v>0</v>
      </c>
      <c r="S210" s="323">
        <v>0</v>
      </c>
      <c r="T210" s="309"/>
      <c r="U210" s="178">
        <v>0</v>
      </c>
      <c r="V210" s="309"/>
      <c r="W210" s="345">
        <v>0</v>
      </c>
      <c r="X210" s="344">
        <f t="shared" si="33"/>
        <v>0</v>
      </c>
      <c r="Y210" s="263">
        <f t="shared" si="34"/>
        <v>0</v>
      </c>
      <c r="Z210" s="396"/>
      <c r="AA210" s="177">
        <v>0</v>
      </c>
      <c r="AB210" s="309"/>
      <c r="AC210" s="177">
        <v>0</v>
      </c>
      <c r="AD210" s="309"/>
      <c r="AE210" s="177">
        <v>0</v>
      </c>
      <c r="AF210" s="263">
        <f t="shared" si="35"/>
        <v>0</v>
      </c>
    </row>
    <row r="211" spans="1:32" ht="25.5" hidden="1" customHeight="1" x14ac:dyDescent="0.25">
      <c r="A211" s="629"/>
      <c r="B211" s="657"/>
      <c r="C211" s="74" t="s">
        <v>471</v>
      </c>
      <c r="D211" s="53"/>
      <c r="E211" s="119">
        <v>0</v>
      </c>
      <c r="F211" s="115">
        <v>0</v>
      </c>
      <c r="G211" s="140">
        <v>0</v>
      </c>
      <c r="H211" s="153">
        <f t="shared" si="29"/>
        <v>0</v>
      </c>
      <c r="I211" s="140">
        <v>0</v>
      </c>
      <c r="J211" s="178">
        <v>0</v>
      </c>
      <c r="K211" s="140">
        <v>0</v>
      </c>
      <c r="L211" s="177">
        <v>0</v>
      </c>
      <c r="M211" s="221">
        <f t="shared" si="30"/>
        <v>0</v>
      </c>
      <c r="N211" s="140">
        <v>0</v>
      </c>
      <c r="O211" s="248">
        <v>0</v>
      </c>
      <c r="P211" s="221">
        <f t="shared" si="31"/>
        <v>0</v>
      </c>
      <c r="Q211" s="252">
        <f t="shared" si="32"/>
        <v>0</v>
      </c>
      <c r="R211" s="310">
        <v>0</v>
      </c>
      <c r="S211" s="323">
        <v>0</v>
      </c>
      <c r="T211" s="310"/>
      <c r="U211" s="178">
        <v>0</v>
      </c>
      <c r="V211" s="310"/>
      <c r="W211" s="345">
        <v>0</v>
      </c>
      <c r="X211" s="344">
        <f t="shared" si="33"/>
        <v>0</v>
      </c>
      <c r="Y211" s="263">
        <f t="shared" si="34"/>
        <v>0</v>
      </c>
      <c r="Z211" s="398"/>
      <c r="AA211" s="177">
        <v>0</v>
      </c>
      <c r="AB211" s="310"/>
      <c r="AC211" s="177">
        <v>0</v>
      </c>
      <c r="AD211" s="310"/>
      <c r="AE211" s="177">
        <v>0</v>
      </c>
      <c r="AF211" s="263">
        <f t="shared" si="35"/>
        <v>0</v>
      </c>
    </row>
    <row r="212" spans="1:32" ht="63.75" hidden="1" customHeight="1" x14ac:dyDescent="0.25">
      <c r="A212" s="629"/>
      <c r="B212" s="658"/>
      <c r="C212" s="75" t="s">
        <v>472</v>
      </c>
      <c r="D212" s="53"/>
      <c r="E212" s="119">
        <v>0</v>
      </c>
      <c r="F212" s="115">
        <v>0</v>
      </c>
      <c r="G212" s="140">
        <v>0</v>
      </c>
      <c r="H212" s="153">
        <f t="shared" si="29"/>
        <v>0</v>
      </c>
      <c r="I212" s="140">
        <v>0</v>
      </c>
      <c r="J212" s="178">
        <v>0</v>
      </c>
      <c r="K212" s="140">
        <v>0</v>
      </c>
      <c r="L212" s="177">
        <v>0</v>
      </c>
      <c r="M212" s="221">
        <f t="shared" si="30"/>
        <v>0</v>
      </c>
      <c r="N212" s="140">
        <v>0</v>
      </c>
      <c r="O212" s="248">
        <v>0</v>
      </c>
      <c r="P212" s="221">
        <f t="shared" si="31"/>
        <v>0</v>
      </c>
      <c r="Q212" s="252">
        <f t="shared" si="32"/>
        <v>0</v>
      </c>
      <c r="R212" s="310">
        <v>0</v>
      </c>
      <c r="S212" s="323">
        <v>0</v>
      </c>
      <c r="T212" s="310"/>
      <c r="U212" s="178">
        <v>0</v>
      </c>
      <c r="V212" s="310"/>
      <c r="W212" s="345">
        <v>0</v>
      </c>
      <c r="X212" s="344">
        <f t="shared" si="33"/>
        <v>0</v>
      </c>
      <c r="Y212" s="263">
        <f t="shared" si="34"/>
        <v>0</v>
      </c>
      <c r="Z212" s="398"/>
      <c r="AA212" s="177">
        <v>0</v>
      </c>
      <c r="AB212" s="310"/>
      <c r="AC212" s="177">
        <v>0</v>
      </c>
      <c r="AD212" s="310"/>
      <c r="AE212" s="177">
        <v>0</v>
      </c>
      <c r="AF212" s="263">
        <f t="shared" si="35"/>
        <v>0</v>
      </c>
    </row>
    <row r="213" spans="1:32" ht="36" hidden="1" customHeight="1" x14ac:dyDescent="0.25">
      <c r="A213" s="629"/>
      <c r="B213" s="658"/>
      <c r="C213" s="76" t="s">
        <v>473</v>
      </c>
      <c r="D213" s="57"/>
      <c r="E213" s="119">
        <v>0</v>
      </c>
      <c r="F213" s="115">
        <v>0</v>
      </c>
      <c r="G213" s="140">
        <v>0</v>
      </c>
      <c r="H213" s="153">
        <f t="shared" si="29"/>
        <v>0</v>
      </c>
      <c r="I213" s="140">
        <v>0</v>
      </c>
      <c r="J213" s="178">
        <v>0</v>
      </c>
      <c r="K213" s="140">
        <v>0</v>
      </c>
      <c r="L213" s="177">
        <v>0</v>
      </c>
      <c r="M213" s="221">
        <f t="shared" si="30"/>
        <v>0</v>
      </c>
      <c r="N213" s="140">
        <v>0</v>
      </c>
      <c r="O213" s="248">
        <v>0</v>
      </c>
      <c r="P213" s="221">
        <f t="shared" si="31"/>
        <v>0</v>
      </c>
      <c r="Q213" s="252">
        <f t="shared" si="32"/>
        <v>0</v>
      </c>
      <c r="R213" s="310">
        <v>0</v>
      </c>
      <c r="S213" s="323">
        <v>0</v>
      </c>
      <c r="T213" s="310"/>
      <c r="U213" s="178">
        <v>0</v>
      </c>
      <c r="V213" s="310"/>
      <c r="W213" s="345">
        <v>0</v>
      </c>
      <c r="X213" s="344">
        <f t="shared" si="33"/>
        <v>0</v>
      </c>
      <c r="Y213" s="263">
        <f t="shared" si="34"/>
        <v>0</v>
      </c>
      <c r="Z213" s="398"/>
      <c r="AA213" s="177">
        <v>0</v>
      </c>
      <c r="AB213" s="310"/>
      <c r="AC213" s="177">
        <v>0</v>
      </c>
      <c r="AD213" s="310"/>
      <c r="AE213" s="177">
        <v>0</v>
      </c>
      <c r="AF213" s="263">
        <f t="shared" si="35"/>
        <v>0</v>
      </c>
    </row>
    <row r="214" spans="1:32" ht="51" hidden="1" customHeight="1" x14ac:dyDescent="0.25">
      <c r="A214" s="629"/>
      <c r="B214" s="658"/>
      <c r="C214" s="75" t="s">
        <v>474</v>
      </c>
      <c r="D214" s="53"/>
      <c r="E214" s="119">
        <v>0</v>
      </c>
      <c r="F214" s="115">
        <v>0</v>
      </c>
      <c r="G214" s="140">
        <v>0</v>
      </c>
      <c r="H214" s="153">
        <f t="shared" si="29"/>
        <v>0</v>
      </c>
      <c r="I214" s="140">
        <v>0</v>
      </c>
      <c r="J214" s="178">
        <v>0</v>
      </c>
      <c r="K214" s="140">
        <v>0</v>
      </c>
      <c r="L214" s="177">
        <v>0</v>
      </c>
      <c r="M214" s="221">
        <f t="shared" si="30"/>
        <v>0</v>
      </c>
      <c r="N214" s="140">
        <v>0</v>
      </c>
      <c r="O214" s="248">
        <v>0</v>
      </c>
      <c r="P214" s="221">
        <f t="shared" si="31"/>
        <v>0</v>
      </c>
      <c r="Q214" s="252">
        <f t="shared" si="32"/>
        <v>0</v>
      </c>
      <c r="R214" s="310">
        <v>0</v>
      </c>
      <c r="S214" s="323">
        <v>0</v>
      </c>
      <c r="T214" s="310"/>
      <c r="U214" s="178">
        <v>0</v>
      </c>
      <c r="V214" s="310"/>
      <c r="W214" s="345">
        <v>0</v>
      </c>
      <c r="X214" s="344">
        <f t="shared" si="33"/>
        <v>0</v>
      </c>
      <c r="Y214" s="263">
        <f t="shared" si="34"/>
        <v>0</v>
      </c>
      <c r="Z214" s="398"/>
      <c r="AA214" s="177">
        <v>0</v>
      </c>
      <c r="AB214" s="310"/>
      <c r="AC214" s="177">
        <v>0</v>
      </c>
      <c r="AD214" s="310"/>
      <c r="AE214" s="177">
        <v>0</v>
      </c>
      <c r="AF214" s="263">
        <f t="shared" si="35"/>
        <v>0</v>
      </c>
    </row>
    <row r="215" spans="1:32" ht="51" hidden="1" customHeight="1" x14ac:dyDescent="0.25">
      <c r="A215" s="629"/>
      <c r="B215" s="658"/>
      <c r="C215" s="75" t="s">
        <v>475</v>
      </c>
      <c r="D215" s="53"/>
      <c r="E215" s="119">
        <v>0</v>
      </c>
      <c r="F215" s="115">
        <v>0</v>
      </c>
      <c r="G215" s="140">
        <v>0</v>
      </c>
      <c r="H215" s="153">
        <f t="shared" si="29"/>
        <v>0</v>
      </c>
      <c r="I215" s="140">
        <v>0</v>
      </c>
      <c r="J215" s="178">
        <v>0</v>
      </c>
      <c r="K215" s="140">
        <v>0</v>
      </c>
      <c r="L215" s="177">
        <v>0</v>
      </c>
      <c r="M215" s="221">
        <f t="shared" si="30"/>
        <v>0</v>
      </c>
      <c r="N215" s="140">
        <v>0</v>
      </c>
      <c r="O215" s="248">
        <v>0</v>
      </c>
      <c r="P215" s="221">
        <f t="shared" si="31"/>
        <v>0</v>
      </c>
      <c r="Q215" s="252">
        <f t="shared" si="32"/>
        <v>0</v>
      </c>
      <c r="R215" s="310">
        <v>0</v>
      </c>
      <c r="S215" s="323">
        <v>0</v>
      </c>
      <c r="T215" s="310"/>
      <c r="U215" s="178">
        <v>0</v>
      </c>
      <c r="V215" s="310"/>
      <c r="W215" s="345">
        <v>0</v>
      </c>
      <c r="X215" s="344">
        <f t="shared" si="33"/>
        <v>0</v>
      </c>
      <c r="Y215" s="263">
        <f t="shared" si="34"/>
        <v>0</v>
      </c>
      <c r="Z215" s="398"/>
      <c r="AA215" s="177">
        <v>0</v>
      </c>
      <c r="AB215" s="310"/>
      <c r="AC215" s="177">
        <v>0</v>
      </c>
      <c r="AD215" s="310"/>
      <c r="AE215" s="177">
        <v>0</v>
      </c>
      <c r="AF215" s="263">
        <f t="shared" si="35"/>
        <v>0</v>
      </c>
    </row>
    <row r="216" spans="1:32" ht="38.25" hidden="1" customHeight="1" x14ac:dyDescent="0.25">
      <c r="A216" s="629"/>
      <c r="B216" s="658"/>
      <c r="C216" s="75" t="s">
        <v>476</v>
      </c>
      <c r="D216" s="53"/>
      <c r="E216" s="119">
        <v>0</v>
      </c>
      <c r="F216" s="115">
        <v>0</v>
      </c>
      <c r="G216" s="140">
        <v>0</v>
      </c>
      <c r="H216" s="153">
        <f t="shared" si="29"/>
        <v>0</v>
      </c>
      <c r="I216" s="140">
        <v>0</v>
      </c>
      <c r="J216" s="178">
        <v>0</v>
      </c>
      <c r="K216" s="140">
        <v>0</v>
      </c>
      <c r="L216" s="177">
        <v>0</v>
      </c>
      <c r="M216" s="221">
        <f t="shared" si="30"/>
        <v>0</v>
      </c>
      <c r="N216" s="140">
        <v>0</v>
      </c>
      <c r="O216" s="248">
        <v>0</v>
      </c>
      <c r="P216" s="221">
        <f t="shared" si="31"/>
        <v>0</v>
      </c>
      <c r="Q216" s="252">
        <f t="shared" si="32"/>
        <v>0</v>
      </c>
      <c r="R216" s="310">
        <v>0</v>
      </c>
      <c r="S216" s="323">
        <v>0</v>
      </c>
      <c r="T216" s="310"/>
      <c r="U216" s="178">
        <v>0</v>
      </c>
      <c r="V216" s="310"/>
      <c r="W216" s="345">
        <v>0</v>
      </c>
      <c r="X216" s="344">
        <f t="shared" si="33"/>
        <v>0</v>
      </c>
      <c r="Y216" s="263">
        <f t="shared" si="34"/>
        <v>0</v>
      </c>
      <c r="Z216" s="398"/>
      <c r="AA216" s="177">
        <v>0</v>
      </c>
      <c r="AB216" s="310"/>
      <c r="AC216" s="177">
        <v>0</v>
      </c>
      <c r="AD216" s="310"/>
      <c r="AE216" s="177">
        <v>0</v>
      </c>
      <c r="AF216" s="263">
        <f t="shared" si="35"/>
        <v>0</v>
      </c>
    </row>
    <row r="217" spans="1:32" ht="51" hidden="1" customHeight="1" x14ac:dyDescent="0.25">
      <c r="A217" s="629"/>
      <c r="B217" s="658"/>
      <c r="C217" s="75" t="s">
        <v>477</v>
      </c>
      <c r="D217" s="53"/>
      <c r="E217" s="119">
        <v>0</v>
      </c>
      <c r="F217" s="115">
        <v>0</v>
      </c>
      <c r="G217" s="140">
        <v>0</v>
      </c>
      <c r="H217" s="153">
        <f t="shared" si="29"/>
        <v>0</v>
      </c>
      <c r="I217" s="140">
        <v>0</v>
      </c>
      <c r="J217" s="178">
        <v>0</v>
      </c>
      <c r="K217" s="140">
        <v>0</v>
      </c>
      <c r="L217" s="177">
        <v>0</v>
      </c>
      <c r="M217" s="221">
        <f t="shared" si="30"/>
        <v>0</v>
      </c>
      <c r="N217" s="140">
        <v>0</v>
      </c>
      <c r="O217" s="248">
        <v>0</v>
      </c>
      <c r="P217" s="221">
        <f t="shared" si="31"/>
        <v>0</v>
      </c>
      <c r="Q217" s="252">
        <f t="shared" si="32"/>
        <v>0</v>
      </c>
      <c r="R217" s="310">
        <v>0</v>
      </c>
      <c r="S217" s="323">
        <v>0</v>
      </c>
      <c r="T217" s="310"/>
      <c r="U217" s="178">
        <v>0</v>
      </c>
      <c r="V217" s="310"/>
      <c r="W217" s="345">
        <v>0</v>
      </c>
      <c r="X217" s="344">
        <f t="shared" si="33"/>
        <v>0</v>
      </c>
      <c r="Y217" s="263">
        <f t="shared" si="34"/>
        <v>0</v>
      </c>
      <c r="Z217" s="398"/>
      <c r="AA217" s="177">
        <v>0</v>
      </c>
      <c r="AB217" s="310"/>
      <c r="AC217" s="177">
        <v>0</v>
      </c>
      <c r="AD217" s="310"/>
      <c r="AE217" s="177">
        <v>0</v>
      </c>
      <c r="AF217" s="263">
        <f t="shared" si="35"/>
        <v>0</v>
      </c>
    </row>
    <row r="218" spans="1:32" ht="76.5" hidden="1" customHeight="1" x14ac:dyDescent="0.25">
      <c r="A218" s="629"/>
      <c r="B218" s="658"/>
      <c r="C218" s="75" t="s">
        <v>478</v>
      </c>
      <c r="D218" s="53"/>
      <c r="E218" s="119">
        <v>0</v>
      </c>
      <c r="F218" s="115">
        <v>0</v>
      </c>
      <c r="G218" s="140">
        <v>0</v>
      </c>
      <c r="H218" s="153">
        <f t="shared" si="29"/>
        <v>0</v>
      </c>
      <c r="I218" s="140">
        <v>0</v>
      </c>
      <c r="J218" s="178">
        <v>0</v>
      </c>
      <c r="K218" s="140">
        <v>0</v>
      </c>
      <c r="L218" s="177">
        <v>0</v>
      </c>
      <c r="M218" s="221">
        <f t="shared" si="30"/>
        <v>0</v>
      </c>
      <c r="N218" s="140">
        <v>0</v>
      </c>
      <c r="O218" s="248">
        <v>0</v>
      </c>
      <c r="P218" s="221">
        <f t="shared" si="31"/>
        <v>0</v>
      </c>
      <c r="Q218" s="252">
        <f t="shared" si="32"/>
        <v>0</v>
      </c>
      <c r="R218" s="310">
        <v>0</v>
      </c>
      <c r="S218" s="323">
        <v>0</v>
      </c>
      <c r="T218" s="310"/>
      <c r="U218" s="178">
        <v>0</v>
      </c>
      <c r="V218" s="310"/>
      <c r="W218" s="345">
        <v>0</v>
      </c>
      <c r="X218" s="344">
        <f t="shared" si="33"/>
        <v>0</v>
      </c>
      <c r="Y218" s="263">
        <f t="shared" si="34"/>
        <v>0</v>
      </c>
      <c r="Z218" s="398"/>
      <c r="AA218" s="177">
        <v>0</v>
      </c>
      <c r="AB218" s="310"/>
      <c r="AC218" s="177">
        <v>0</v>
      </c>
      <c r="AD218" s="310"/>
      <c r="AE218" s="177">
        <v>0</v>
      </c>
      <c r="AF218" s="263">
        <f t="shared" si="35"/>
        <v>0</v>
      </c>
    </row>
    <row r="219" spans="1:32" ht="89.25" hidden="1" customHeight="1" x14ac:dyDescent="0.25">
      <c r="A219" s="629"/>
      <c r="B219" s="658"/>
      <c r="C219" s="75" t="s">
        <v>479</v>
      </c>
      <c r="D219" s="53"/>
      <c r="E219" s="119">
        <v>0</v>
      </c>
      <c r="F219" s="115">
        <v>0</v>
      </c>
      <c r="G219" s="140">
        <v>0</v>
      </c>
      <c r="H219" s="153">
        <f t="shared" si="29"/>
        <v>0</v>
      </c>
      <c r="I219" s="140">
        <v>0</v>
      </c>
      <c r="J219" s="178">
        <v>0</v>
      </c>
      <c r="K219" s="140">
        <v>0</v>
      </c>
      <c r="L219" s="177">
        <v>0</v>
      </c>
      <c r="M219" s="221">
        <f t="shared" si="30"/>
        <v>0</v>
      </c>
      <c r="N219" s="140">
        <v>0</v>
      </c>
      <c r="O219" s="248">
        <v>0</v>
      </c>
      <c r="P219" s="221">
        <f t="shared" si="31"/>
        <v>0</v>
      </c>
      <c r="Q219" s="252">
        <f t="shared" si="32"/>
        <v>0</v>
      </c>
      <c r="R219" s="310">
        <v>0</v>
      </c>
      <c r="S219" s="323">
        <v>0</v>
      </c>
      <c r="T219" s="310"/>
      <c r="U219" s="178">
        <v>0</v>
      </c>
      <c r="V219" s="310"/>
      <c r="W219" s="345">
        <v>0</v>
      </c>
      <c r="X219" s="344">
        <f t="shared" si="33"/>
        <v>0</v>
      </c>
      <c r="Y219" s="263">
        <f t="shared" si="34"/>
        <v>0</v>
      </c>
      <c r="Z219" s="398"/>
      <c r="AA219" s="177">
        <v>0</v>
      </c>
      <c r="AB219" s="310"/>
      <c r="AC219" s="177">
        <v>0</v>
      </c>
      <c r="AD219" s="310"/>
      <c r="AE219" s="177">
        <v>0</v>
      </c>
      <c r="AF219" s="263">
        <f t="shared" si="35"/>
        <v>0</v>
      </c>
    </row>
    <row r="220" spans="1:32" ht="38.25" hidden="1" customHeight="1" x14ac:dyDescent="0.25">
      <c r="A220" s="629"/>
      <c r="B220" s="658"/>
      <c r="C220" s="75" t="s">
        <v>480</v>
      </c>
      <c r="D220" s="53"/>
      <c r="E220" s="119">
        <v>0</v>
      </c>
      <c r="F220" s="115">
        <v>0</v>
      </c>
      <c r="G220" s="140">
        <v>0</v>
      </c>
      <c r="H220" s="153">
        <f t="shared" si="29"/>
        <v>0</v>
      </c>
      <c r="I220" s="140">
        <v>0</v>
      </c>
      <c r="J220" s="178">
        <v>0</v>
      </c>
      <c r="K220" s="140">
        <v>0</v>
      </c>
      <c r="L220" s="177">
        <v>0</v>
      </c>
      <c r="M220" s="221">
        <f t="shared" si="30"/>
        <v>0</v>
      </c>
      <c r="N220" s="140">
        <v>0</v>
      </c>
      <c r="O220" s="248">
        <v>0</v>
      </c>
      <c r="P220" s="221">
        <f t="shared" si="31"/>
        <v>0</v>
      </c>
      <c r="Q220" s="252">
        <f t="shared" si="32"/>
        <v>0</v>
      </c>
      <c r="R220" s="310">
        <v>0</v>
      </c>
      <c r="S220" s="323">
        <v>0</v>
      </c>
      <c r="T220" s="310"/>
      <c r="U220" s="178">
        <v>0</v>
      </c>
      <c r="V220" s="310"/>
      <c r="W220" s="345">
        <v>0</v>
      </c>
      <c r="X220" s="344">
        <f t="shared" si="33"/>
        <v>0</v>
      </c>
      <c r="Y220" s="263">
        <f t="shared" si="34"/>
        <v>0</v>
      </c>
      <c r="Z220" s="398"/>
      <c r="AA220" s="177">
        <v>0</v>
      </c>
      <c r="AB220" s="310"/>
      <c r="AC220" s="177">
        <v>0</v>
      </c>
      <c r="AD220" s="310"/>
      <c r="AE220" s="177">
        <v>0</v>
      </c>
      <c r="AF220" s="263">
        <f t="shared" si="35"/>
        <v>0</v>
      </c>
    </row>
    <row r="221" spans="1:32" ht="63.75" hidden="1" customHeight="1" x14ac:dyDescent="0.25">
      <c r="A221" s="629"/>
      <c r="B221" s="658"/>
      <c r="C221" s="75" t="s">
        <v>481</v>
      </c>
      <c r="D221" s="53"/>
      <c r="E221" s="119">
        <v>0</v>
      </c>
      <c r="F221" s="115">
        <v>0</v>
      </c>
      <c r="G221" s="140">
        <v>0</v>
      </c>
      <c r="H221" s="153">
        <f t="shared" si="29"/>
        <v>0</v>
      </c>
      <c r="I221" s="140">
        <v>0</v>
      </c>
      <c r="J221" s="178">
        <v>0</v>
      </c>
      <c r="K221" s="140">
        <v>0</v>
      </c>
      <c r="L221" s="177">
        <v>0</v>
      </c>
      <c r="M221" s="221">
        <f t="shared" si="30"/>
        <v>0</v>
      </c>
      <c r="N221" s="140">
        <v>0</v>
      </c>
      <c r="O221" s="248">
        <v>0</v>
      </c>
      <c r="P221" s="221">
        <f t="shared" si="31"/>
        <v>0</v>
      </c>
      <c r="Q221" s="252">
        <f t="shared" si="32"/>
        <v>0</v>
      </c>
      <c r="R221" s="310">
        <v>0</v>
      </c>
      <c r="S221" s="323">
        <v>0</v>
      </c>
      <c r="T221" s="310"/>
      <c r="U221" s="178">
        <v>0</v>
      </c>
      <c r="V221" s="310"/>
      <c r="W221" s="345">
        <v>0</v>
      </c>
      <c r="X221" s="344">
        <f t="shared" si="33"/>
        <v>0</v>
      </c>
      <c r="Y221" s="263">
        <f t="shared" si="34"/>
        <v>0</v>
      </c>
      <c r="Z221" s="398"/>
      <c r="AA221" s="177">
        <v>0</v>
      </c>
      <c r="AB221" s="310"/>
      <c r="AC221" s="177">
        <v>0</v>
      </c>
      <c r="AD221" s="310"/>
      <c r="AE221" s="177">
        <v>0</v>
      </c>
      <c r="AF221" s="263">
        <f t="shared" si="35"/>
        <v>0</v>
      </c>
    </row>
    <row r="222" spans="1:32" ht="89.25" hidden="1" customHeight="1" x14ac:dyDescent="0.25">
      <c r="A222" s="629"/>
      <c r="B222" s="658"/>
      <c r="C222" s="75" t="s">
        <v>482</v>
      </c>
      <c r="D222" s="53"/>
      <c r="E222" s="119">
        <v>0</v>
      </c>
      <c r="F222" s="115">
        <v>0</v>
      </c>
      <c r="G222" s="140">
        <v>0</v>
      </c>
      <c r="H222" s="153">
        <f t="shared" si="29"/>
        <v>0</v>
      </c>
      <c r="I222" s="140">
        <v>0</v>
      </c>
      <c r="J222" s="178">
        <v>0</v>
      </c>
      <c r="K222" s="140">
        <v>0</v>
      </c>
      <c r="L222" s="177">
        <v>0</v>
      </c>
      <c r="M222" s="221">
        <f t="shared" si="30"/>
        <v>0</v>
      </c>
      <c r="N222" s="140">
        <v>0</v>
      </c>
      <c r="O222" s="248">
        <v>0</v>
      </c>
      <c r="P222" s="221">
        <f t="shared" si="31"/>
        <v>0</v>
      </c>
      <c r="Q222" s="252">
        <f t="shared" si="32"/>
        <v>0</v>
      </c>
      <c r="R222" s="310">
        <v>0</v>
      </c>
      <c r="S222" s="323">
        <v>0</v>
      </c>
      <c r="T222" s="310"/>
      <c r="U222" s="178">
        <v>0</v>
      </c>
      <c r="V222" s="310"/>
      <c r="W222" s="345">
        <v>0</v>
      </c>
      <c r="X222" s="344">
        <f t="shared" si="33"/>
        <v>0</v>
      </c>
      <c r="Y222" s="263">
        <f t="shared" si="34"/>
        <v>0</v>
      </c>
      <c r="Z222" s="398"/>
      <c r="AA222" s="177">
        <v>0</v>
      </c>
      <c r="AB222" s="310"/>
      <c r="AC222" s="177">
        <v>0</v>
      </c>
      <c r="AD222" s="310"/>
      <c r="AE222" s="177">
        <v>0</v>
      </c>
      <c r="AF222" s="263">
        <f t="shared" si="35"/>
        <v>0</v>
      </c>
    </row>
    <row r="223" spans="1:32" ht="51" hidden="1" customHeight="1" x14ac:dyDescent="0.25">
      <c r="A223" s="629"/>
      <c r="B223" s="658"/>
      <c r="C223" s="75" t="s">
        <v>483</v>
      </c>
      <c r="D223" s="53"/>
      <c r="E223" s="119">
        <v>0</v>
      </c>
      <c r="F223" s="115">
        <v>0</v>
      </c>
      <c r="G223" s="140">
        <v>0</v>
      </c>
      <c r="H223" s="153">
        <f t="shared" si="29"/>
        <v>0</v>
      </c>
      <c r="I223" s="140">
        <v>0</v>
      </c>
      <c r="J223" s="178">
        <v>0</v>
      </c>
      <c r="K223" s="140">
        <v>0</v>
      </c>
      <c r="L223" s="177">
        <v>0</v>
      </c>
      <c r="M223" s="221">
        <f t="shared" si="30"/>
        <v>0</v>
      </c>
      <c r="N223" s="140">
        <v>0</v>
      </c>
      <c r="O223" s="248">
        <v>0</v>
      </c>
      <c r="P223" s="221">
        <f t="shared" si="31"/>
        <v>0</v>
      </c>
      <c r="Q223" s="252">
        <f t="shared" si="32"/>
        <v>0</v>
      </c>
      <c r="R223" s="310">
        <v>0</v>
      </c>
      <c r="S223" s="323">
        <v>0</v>
      </c>
      <c r="T223" s="310"/>
      <c r="U223" s="178">
        <v>0</v>
      </c>
      <c r="V223" s="310"/>
      <c r="W223" s="345">
        <v>0</v>
      </c>
      <c r="X223" s="344">
        <f t="shared" si="33"/>
        <v>0</v>
      </c>
      <c r="Y223" s="263">
        <f t="shared" si="34"/>
        <v>0</v>
      </c>
      <c r="Z223" s="398"/>
      <c r="AA223" s="177">
        <v>0</v>
      </c>
      <c r="AB223" s="310"/>
      <c r="AC223" s="177">
        <v>0</v>
      </c>
      <c r="AD223" s="310"/>
      <c r="AE223" s="177">
        <v>0</v>
      </c>
      <c r="AF223" s="263">
        <f t="shared" si="35"/>
        <v>0</v>
      </c>
    </row>
    <row r="224" spans="1:32" ht="38.25" hidden="1" customHeight="1" x14ac:dyDescent="0.25">
      <c r="A224" s="629"/>
      <c r="B224" s="658"/>
      <c r="C224" s="75" t="s">
        <v>484</v>
      </c>
      <c r="D224" s="53"/>
      <c r="E224" s="119">
        <v>0</v>
      </c>
      <c r="F224" s="115">
        <v>0</v>
      </c>
      <c r="G224" s="140">
        <v>0</v>
      </c>
      <c r="H224" s="153">
        <f t="shared" si="29"/>
        <v>0</v>
      </c>
      <c r="I224" s="140">
        <v>0</v>
      </c>
      <c r="J224" s="178">
        <v>0</v>
      </c>
      <c r="K224" s="140">
        <v>0</v>
      </c>
      <c r="L224" s="177">
        <v>0</v>
      </c>
      <c r="M224" s="221">
        <f t="shared" si="30"/>
        <v>0</v>
      </c>
      <c r="N224" s="140">
        <v>0</v>
      </c>
      <c r="O224" s="248">
        <v>0</v>
      </c>
      <c r="P224" s="221">
        <f t="shared" si="31"/>
        <v>0</v>
      </c>
      <c r="Q224" s="252">
        <f t="shared" si="32"/>
        <v>0</v>
      </c>
      <c r="R224" s="310">
        <v>0</v>
      </c>
      <c r="S224" s="323">
        <v>0</v>
      </c>
      <c r="T224" s="310"/>
      <c r="U224" s="178">
        <v>0</v>
      </c>
      <c r="V224" s="310"/>
      <c r="W224" s="345">
        <v>0</v>
      </c>
      <c r="X224" s="344">
        <f t="shared" si="33"/>
        <v>0</v>
      </c>
      <c r="Y224" s="263">
        <f t="shared" si="34"/>
        <v>0</v>
      </c>
      <c r="Z224" s="398"/>
      <c r="AA224" s="177">
        <v>0</v>
      </c>
      <c r="AB224" s="310"/>
      <c r="AC224" s="177">
        <v>0</v>
      </c>
      <c r="AD224" s="310"/>
      <c r="AE224" s="177">
        <v>0</v>
      </c>
      <c r="AF224" s="263">
        <f t="shared" si="35"/>
        <v>0</v>
      </c>
    </row>
    <row r="225" spans="1:32" ht="89.25" hidden="1" customHeight="1" x14ac:dyDescent="0.25">
      <c r="A225" s="629"/>
      <c r="B225" s="658"/>
      <c r="C225" s="75" t="s">
        <v>485</v>
      </c>
      <c r="D225" s="53"/>
      <c r="E225" s="119">
        <v>0</v>
      </c>
      <c r="F225" s="115">
        <v>0</v>
      </c>
      <c r="G225" s="140">
        <v>0</v>
      </c>
      <c r="H225" s="153">
        <f t="shared" si="29"/>
        <v>0</v>
      </c>
      <c r="I225" s="140">
        <v>0</v>
      </c>
      <c r="J225" s="178">
        <v>0</v>
      </c>
      <c r="K225" s="140">
        <v>0</v>
      </c>
      <c r="L225" s="177">
        <v>0</v>
      </c>
      <c r="M225" s="221">
        <f t="shared" si="30"/>
        <v>0</v>
      </c>
      <c r="N225" s="140">
        <v>0</v>
      </c>
      <c r="O225" s="248">
        <v>0</v>
      </c>
      <c r="P225" s="221">
        <f t="shared" si="31"/>
        <v>0</v>
      </c>
      <c r="Q225" s="252">
        <f t="shared" si="32"/>
        <v>0</v>
      </c>
      <c r="R225" s="310">
        <v>0</v>
      </c>
      <c r="S225" s="323">
        <v>0</v>
      </c>
      <c r="T225" s="310"/>
      <c r="U225" s="178">
        <v>0</v>
      </c>
      <c r="V225" s="310"/>
      <c r="W225" s="345">
        <v>0</v>
      </c>
      <c r="X225" s="344">
        <f t="shared" si="33"/>
        <v>0</v>
      </c>
      <c r="Y225" s="263">
        <f t="shared" si="34"/>
        <v>0</v>
      </c>
      <c r="Z225" s="398"/>
      <c r="AA225" s="177">
        <v>0</v>
      </c>
      <c r="AB225" s="310"/>
      <c r="AC225" s="177">
        <v>0</v>
      </c>
      <c r="AD225" s="310"/>
      <c r="AE225" s="177">
        <v>0</v>
      </c>
      <c r="AF225" s="263">
        <f t="shared" si="35"/>
        <v>0</v>
      </c>
    </row>
    <row r="226" spans="1:32" ht="38.25" hidden="1" customHeight="1" x14ac:dyDescent="0.25">
      <c r="A226" s="629"/>
      <c r="B226" s="658"/>
      <c r="C226" s="75" t="s">
        <v>486</v>
      </c>
      <c r="D226" s="53"/>
      <c r="E226" s="119">
        <v>0</v>
      </c>
      <c r="F226" s="115">
        <v>0</v>
      </c>
      <c r="G226" s="140">
        <v>0</v>
      </c>
      <c r="H226" s="153">
        <f t="shared" si="29"/>
        <v>0</v>
      </c>
      <c r="I226" s="140">
        <v>0</v>
      </c>
      <c r="J226" s="178">
        <v>0</v>
      </c>
      <c r="K226" s="140">
        <v>0</v>
      </c>
      <c r="L226" s="177">
        <v>0</v>
      </c>
      <c r="M226" s="221">
        <f t="shared" si="30"/>
        <v>0</v>
      </c>
      <c r="N226" s="140">
        <v>0</v>
      </c>
      <c r="O226" s="248">
        <v>0</v>
      </c>
      <c r="P226" s="221">
        <f t="shared" si="31"/>
        <v>0</v>
      </c>
      <c r="Q226" s="252">
        <f t="shared" si="32"/>
        <v>0</v>
      </c>
      <c r="R226" s="310">
        <v>0</v>
      </c>
      <c r="S226" s="323">
        <v>0</v>
      </c>
      <c r="T226" s="310"/>
      <c r="U226" s="178">
        <v>0</v>
      </c>
      <c r="V226" s="310"/>
      <c r="W226" s="345">
        <v>0</v>
      </c>
      <c r="X226" s="344">
        <f t="shared" si="33"/>
        <v>0</v>
      </c>
      <c r="Y226" s="263">
        <f t="shared" si="34"/>
        <v>0</v>
      </c>
      <c r="Z226" s="398"/>
      <c r="AA226" s="177">
        <v>0</v>
      </c>
      <c r="AB226" s="310"/>
      <c r="AC226" s="177">
        <v>0</v>
      </c>
      <c r="AD226" s="310"/>
      <c r="AE226" s="177">
        <v>0</v>
      </c>
      <c r="AF226" s="263">
        <f t="shared" si="35"/>
        <v>0</v>
      </c>
    </row>
    <row r="227" spans="1:32" ht="25.5" hidden="1" customHeight="1" x14ac:dyDescent="0.25">
      <c r="A227" s="629"/>
      <c r="B227" s="658"/>
      <c r="C227" s="75" t="s">
        <v>487</v>
      </c>
      <c r="D227" s="53"/>
      <c r="E227" s="119">
        <v>0</v>
      </c>
      <c r="F227" s="115">
        <v>0</v>
      </c>
      <c r="G227" s="140">
        <v>0</v>
      </c>
      <c r="H227" s="153">
        <f t="shared" si="29"/>
        <v>0</v>
      </c>
      <c r="I227" s="140">
        <v>0</v>
      </c>
      <c r="J227" s="178">
        <v>0</v>
      </c>
      <c r="K227" s="140">
        <v>0</v>
      </c>
      <c r="L227" s="177">
        <v>0</v>
      </c>
      <c r="M227" s="221">
        <f t="shared" si="30"/>
        <v>0</v>
      </c>
      <c r="N227" s="140">
        <v>0</v>
      </c>
      <c r="O227" s="248">
        <v>0</v>
      </c>
      <c r="P227" s="221">
        <f t="shared" si="31"/>
        <v>0</v>
      </c>
      <c r="Q227" s="252">
        <f t="shared" si="32"/>
        <v>0</v>
      </c>
      <c r="R227" s="310">
        <v>0</v>
      </c>
      <c r="S227" s="323">
        <v>0</v>
      </c>
      <c r="T227" s="310"/>
      <c r="U227" s="178">
        <v>0</v>
      </c>
      <c r="V227" s="310"/>
      <c r="W227" s="345">
        <v>0</v>
      </c>
      <c r="X227" s="344">
        <f t="shared" si="33"/>
        <v>0</v>
      </c>
      <c r="Y227" s="263">
        <f t="shared" si="34"/>
        <v>0</v>
      </c>
      <c r="Z227" s="398"/>
      <c r="AA227" s="177">
        <v>0</v>
      </c>
      <c r="AB227" s="310"/>
      <c r="AC227" s="177">
        <v>0</v>
      </c>
      <c r="AD227" s="310"/>
      <c r="AE227" s="177">
        <v>0</v>
      </c>
      <c r="AF227" s="263">
        <f t="shared" si="35"/>
        <v>0</v>
      </c>
    </row>
    <row r="228" spans="1:32" ht="140.25" hidden="1" customHeight="1" x14ac:dyDescent="0.25">
      <c r="A228" s="629"/>
      <c r="B228" s="658"/>
      <c r="C228" s="75" t="s">
        <v>488</v>
      </c>
      <c r="D228" s="53"/>
      <c r="E228" s="119">
        <v>0</v>
      </c>
      <c r="F228" s="115">
        <v>0</v>
      </c>
      <c r="G228" s="140">
        <v>0</v>
      </c>
      <c r="H228" s="153">
        <f t="shared" si="29"/>
        <v>0</v>
      </c>
      <c r="I228" s="140">
        <v>0</v>
      </c>
      <c r="J228" s="178">
        <v>0</v>
      </c>
      <c r="K228" s="140">
        <v>0</v>
      </c>
      <c r="L228" s="177">
        <v>0</v>
      </c>
      <c r="M228" s="221">
        <f t="shared" si="30"/>
        <v>0</v>
      </c>
      <c r="N228" s="140">
        <v>0</v>
      </c>
      <c r="O228" s="248">
        <v>0</v>
      </c>
      <c r="P228" s="221">
        <f t="shared" si="31"/>
        <v>0</v>
      </c>
      <c r="Q228" s="252">
        <f t="shared" si="32"/>
        <v>0</v>
      </c>
      <c r="R228" s="310">
        <v>0</v>
      </c>
      <c r="S228" s="323">
        <v>0</v>
      </c>
      <c r="T228" s="310"/>
      <c r="U228" s="178">
        <v>0</v>
      </c>
      <c r="V228" s="310"/>
      <c r="W228" s="345">
        <v>0</v>
      </c>
      <c r="X228" s="344">
        <f t="shared" si="33"/>
        <v>0</v>
      </c>
      <c r="Y228" s="263">
        <f t="shared" si="34"/>
        <v>0</v>
      </c>
      <c r="Z228" s="398"/>
      <c r="AA228" s="177">
        <v>0</v>
      </c>
      <c r="AB228" s="310"/>
      <c r="AC228" s="177">
        <v>0</v>
      </c>
      <c r="AD228" s="310"/>
      <c r="AE228" s="177">
        <v>0</v>
      </c>
      <c r="AF228" s="263">
        <f t="shared" si="35"/>
        <v>0</v>
      </c>
    </row>
    <row r="229" spans="1:32" ht="114.75" hidden="1" customHeight="1" x14ac:dyDescent="0.25">
      <c r="A229" s="629"/>
      <c r="B229" s="658"/>
      <c r="C229" s="75" t="s">
        <v>489</v>
      </c>
      <c r="D229" s="53"/>
      <c r="E229" s="119">
        <v>0</v>
      </c>
      <c r="F229" s="115">
        <v>0</v>
      </c>
      <c r="G229" s="140">
        <v>0</v>
      </c>
      <c r="H229" s="153">
        <f t="shared" si="29"/>
        <v>0</v>
      </c>
      <c r="I229" s="140">
        <v>0</v>
      </c>
      <c r="J229" s="178">
        <v>0</v>
      </c>
      <c r="K229" s="140">
        <v>0</v>
      </c>
      <c r="L229" s="177">
        <v>0</v>
      </c>
      <c r="M229" s="221">
        <f t="shared" si="30"/>
        <v>0</v>
      </c>
      <c r="N229" s="140">
        <v>0</v>
      </c>
      <c r="O229" s="248">
        <v>0</v>
      </c>
      <c r="P229" s="221">
        <f t="shared" si="31"/>
        <v>0</v>
      </c>
      <c r="Q229" s="252">
        <f t="shared" si="32"/>
        <v>0</v>
      </c>
      <c r="R229" s="310">
        <v>0</v>
      </c>
      <c r="S229" s="323">
        <v>0</v>
      </c>
      <c r="T229" s="310"/>
      <c r="U229" s="178">
        <v>0</v>
      </c>
      <c r="V229" s="310"/>
      <c r="W229" s="345">
        <v>0</v>
      </c>
      <c r="X229" s="344">
        <f t="shared" si="33"/>
        <v>0</v>
      </c>
      <c r="Y229" s="263">
        <f t="shared" si="34"/>
        <v>0</v>
      </c>
      <c r="Z229" s="398"/>
      <c r="AA229" s="177">
        <v>0</v>
      </c>
      <c r="AB229" s="310"/>
      <c r="AC229" s="177">
        <v>0</v>
      </c>
      <c r="AD229" s="310"/>
      <c r="AE229" s="177">
        <v>0</v>
      </c>
      <c r="AF229" s="263">
        <f t="shared" si="35"/>
        <v>0</v>
      </c>
    </row>
    <row r="230" spans="1:32" ht="76.5" hidden="1" customHeight="1" x14ac:dyDescent="0.25">
      <c r="A230" s="629"/>
      <c r="B230" s="658"/>
      <c r="C230" s="75" t="s">
        <v>490</v>
      </c>
      <c r="D230" s="53"/>
      <c r="E230" s="119">
        <v>0</v>
      </c>
      <c r="F230" s="115">
        <v>0</v>
      </c>
      <c r="G230" s="140">
        <v>0</v>
      </c>
      <c r="H230" s="153">
        <f t="shared" si="29"/>
        <v>0</v>
      </c>
      <c r="I230" s="140">
        <v>0</v>
      </c>
      <c r="J230" s="178">
        <v>0</v>
      </c>
      <c r="K230" s="140">
        <v>0</v>
      </c>
      <c r="L230" s="177">
        <v>0</v>
      </c>
      <c r="M230" s="221">
        <f t="shared" si="30"/>
        <v>0</v>
      </c>
      <c r="N230" s="140">
        <v>0</v>
      </c>
      <c r="O230" s="248">
        <v>0</v>
      </c>
      <c r="P230" s="221">
        <f t="shared" si="31"/>
        <v>0</v>
      </c>
      <c r="Q230" s="252">
        <f t="shared" si="32"/>
        <v>0</v>
      </c>
      <c r="R230" s="310">
        <v>0</v>
      </c>
      <c r="S230" s="323">
        <v>0</v>
      </c>
      <c r="T230" s="310"/>
      <c r="U230" s="178">
        <v>0</v>
      </c>
      <c r="V230" s="310"/>
      <c r="W230" s="345">
        <v>0</v>
      </c>
      <c r="X230" s="344">
        <f t="shared" si="33"/>
        <v>0</v>
      </c>
      <c r="Y230" s="263">
        <f t="shared" si="34"/>
        <v>0</v>
      </c>
      <c r="Z230" s="398"/>
      <c r="AA230" s="177">
        <v>0</v>
      </c>
      <c r="AB230" s="310"/>
      <c r="AC230" s="177">
        <v>0</v>
      </c>
      <c r="AD230" s="310"/>
      <c r="AE230" s="177">
        <v>0</v>
      </c>
      <c r="AF230" s="263">
        <f t="shared" si="35"/>
        <v>0</v>
      </c>
    </row>
    <row r="231" spans="1:32" ht="38.25" hidden="1" customHeight="1" x14ac:dyDescent="0.25">
      <c r="A231" s="629"/>
      <c r="B231" s="658"/>
      <c r="C231" s="75" t="s">
        <v>491</v>
      </c>
      <c r="D231" s="53"/>
      <c r="E231" s="119">
        <v>0</v>
      </c>
      <c r="F231" s="115">
        <v>0</v>
      </c>
      <c r="G231" s="140">
        <v>0</v>
      </c>
      <c r="H231" s="153">
        <f t="shared" si="29"/>
        <v>0</v>
      </c>
      <c r="I231" s="140">
        <v>0</v>
      </c>
      <c r="J231" s="178">
        <v>0</v>
      </c>
      <c r="K231" s="140">
        <v>0</v>
      </c>
      <c r="L231" s="177">
        <v>0</v>
      </c>
      <c r="M231" s="221">
        <f t="shared" si="30"/>
        <v>0</v>
      </c>
      <c r="N231" s="140">
        <v>0</v>
      </c>
      <c r="O231" s="248">
        <v>0</v>
      </c>
      <c r="P231" s="221">
        <f t="shared" si="31"/>
        <v>0</v>
      </c>
      <c r="Q231" s="252">
        <f t="shared" si="32"/>
        <v>0</v>
      </c>
      <c r="R231" s="310">
        <v>0</v>
      </c>
      <c r="S231" s="323">
        <v>0</v>
      </c>
      <c r="T231" s="310"/>
      <c r="U231" s="178">
        <v>0</v>
      </c>
      <c r="V231" s="310"/>
      <c r="W231" s="345">
        <v>0</v>
      </c>
      <c r="X231" s="344">
        <f t="shared" si="33"/>
        <v>0</v>
      </c>
      <c r="Y231" s="263">
        <f t="shared" si="34"/>
        <v>0</v>
      </c>
      <c r="Z231" s="398"/>
      <c r="AA231" s="177">
        <v>0</v>
      </c>
      <c r="AB231" s="310"/>
      <c r="AC231" s="177">
        <v>0</v>
      </c>
      <c r="AD231" s="310"/>
      <c r="AE231" s="177">
        <v>0</v>
      </c>
      <c r="AF231" s="263">
        <f t="shared" si="35"/>
        <v>0</v>
      </c>
    </row>
    <row r="232" spans="1:32" ht="24" hidden="1" customHeight="1" x14ac:dyDescent="0.25">
      <c r="A232" s="629"/>
      <c r="B232" s="658"/>
      <c r="C232" s="76" t="s">
        <v>492</v>
      </c>
      <c r="D232" s="57"/>
      <c r="E232" s="119">
        <v>0</v>
      </c>
      <c r="F232" s="115">
        <v>0</v>
      </c>
      <c r="G232" s="140">
        <v>0</v>
      </c>
      <c r="H232" s="153">
        <f t="shared" si="29"/>
        <v>0</v>
      </c>
      <c r="I232" s="140">
        <v>0</v>
      </c>
      <c r="J232" s="178">
        <v>0</v>
      </c>
      <c r="K232" s="140">
        <v>0</v>
      </c>
      <c r="L232" s="177">
        <v>0</v>
      </c>
      <c r="M232" s="221">
        <f t="shared" si="30"/>
        <v>0</v>
      </c>
      <c r="N232" s="140">
        <v>0</v>
      </c>
      <c r="O232" s="248">
        <v>0</v>
      </c>
      <c r="P232" s="221">
        <f t="shared" si="31"/>
        <v>0</v>
      </c>
      <c r="Q232" s="252">
        <f t="shared" si="32"/>
        <v>0</v>
      </c>
      <c r="R232" s="310">
        <v>0</v>
      </c>
      <c r="S232" s="323">
        <v>0</v>
      </c>
      <c r="T232" s="310"/>
      <c r="U232" s="178">
        <v>0</v>
      </c>
      <c r="V232" s="310"/>
      <c r="W232" s="345">
        <v>0</v>
      </c>
      <c r="X232" s="344">
        <f t="shared" si="33"/>
        <v>0</v>
      </c>
      <c r="Y232" s="263">
        <f t="shared" si="34"/>
        <v>0</v>
      </c>
      <c r="Z232" s="398"/>
      <c r="AA232" s="177">
        <v>0</v>
      </c>
      <c r="AB232" s="310"/>
      <c r="AC232" s="177">
        <v>0</v>
      </c>
      <c r="AD232" s="310"/>
      <c r="AE232" s="177">
        <v>0</v>
      </c>
      <c r="AF232" s="263">
        <f t="shared" si="35"/>
        <v>0</v>
      </c>
    </row>
    <row r="233" spans="1:32" ht="25.5" hidden="1" customHeight="1" x14ac:dyDescent="0.25">
      <c r="A233" s="629"/>
      <c r="B233" s="658"/>
      <c r="C233" s="75" t="s">
        <v>493</v>
      </c>
      <c r="D233" s="53"/>
      <c r="E233" s="119">
        <v>0</v>
      </c>
      <c r="F233" s="115">
        <v>0</v>
      </c>
      <c r="G233" s="140">
        <v>0</v>
      </c>
      <c r="H233" s="153">
        <f t="shared" si="29"/>
        <v>0</v>
      </c>
      <c r="I233" s="140">
        <v>0</v>
      </c>
      <c r="J233" s="178">
        <v>0</v>
      </c>
      <c r="K233" s="140">
        <v>0</v>
      </c>
      <c r="L233" s="177">
        <v>0</v>
      </c>
      <c r="M233" s="221">
        <f t="shared" si="30"/>
        <v>0</v>
      </c>
      <c r="N233" s="140">
        <v>0</v>
      </c>
      <c r="O233" s="248">
        <v>0</v>
      </c>
      <c r="P233" s="221">
        <f t="shared" si="31"/>
        <v>0</v>
      </c>
      <c r="Q233" s="252">
        <f t="shared" si="32"/>
        <v>0</v>
      </c>
      <c r="R233" s="310">
        <v>0</v>
      </c>
      <c r="S233" s="323">
        <v>0</v>
      </c>
      <c r="T233" s="310"/>
      <c r="U233" s="178">
        <v>0</v>
      </c>
      <c r="V233" s="310"/>
      <c r="W233" s="345">
        <v>0</v>
      </c>
      <c r="X233" s="344">
        <f t="shared" si="33"/>
        <v>0</v>
      </c>
      <c r="Y233" s="263">
        <f t="shared" si="34"/>
        <v>0</v>
      </c>
      <c r="Z233" s="398"/>
      <c r="AA233" s="177">
        <v>0</v>
      </c>
      <c r="AB233" s="310"/>
      <c r="AC233" s="177">
        <v>0</v>
      </c>
      <c r="AD233" s="310"/>
      <c r="AE233" s="177">
        <v>0</v>
      </c>
      <c r="AF233" s="263">
        <f t="shared" si="35"/>
        <v>0</v>
      </c>
    </row>
    <row r="234" spans="1:32" ht="25.5" hidden="1" customHeight="1" x14ac:dyDescent="0.25">
      <c r="A234" s="629"/>
      <c r="B234" s="658"/>
      <c r="C234" s="75" t="s">
        <v>494</v>
      </c>
      <c r="D234" s="53"/>
      <c r="E234" s="119">
        <v>0</v>
      </c>
      <c r="F234" s="115">
        <v>0</v>
      </c>
      <c r="G234" s="140">
        <v>0</v>
      </c>
      <c r="H234" s="153">
        <f t="shared" si="29"/>
        <v>0</v>
      </c>
      <c r="I234" s="140">
        <v>0</v>
      </c>
      <c r="J234" s="178">
        <v>0</v>
      </c>
      <c r="K234" s="140">
        <v>0</v>
      </c>
      <c r="L234" s="177">
        <v>0</v>
      </c>
      <c r="M234" s="221">
        <f t="shared" si="30"/>
        <v>0</v>
      </c>
      <c r="N234" s="140">
        <v>0</v>
      </c>
      <c r="O234" s="248">
        <v>0</v>
      </c>
      <c r="P234" s="221">
        <f t="shared" si="31"/>
        <v>0</v>
      </c>
      <c r="Q234" s="252">
        <f t="shared" si="32"/>
        <v>0</v>
      </c>
      <c r="R234" s="310">
        <v>0</v>
      </c>
      <c r="S234" s="323">
        <v>0</v>
      </c>
      <c r="T234" s="310"/>
      <c r="U234" s="178">
        <v>0</v>
      </c>
      <c r="V234" s="310"/>
      <c r="W234" s="345">
        <v>0</v>
      </c>
      <c r="X234" s="344">
        <f t="shared" si="33"/>
        <v>0</v>
      </c>
      <c r="Y234" s="263">
        <f t="shared" si="34"/>
        <v>0</v>
      </c>
      <c r="Z234" s="398"/>
      <c r="AA234" s="177">
        <v>0</v>
      </c>
      <c r="AB234" s="310"/>
      <c r="AC234" s="177">
        <v>0</v>
      </c>
      <c r="AD234" s="310"/>
      <c r="AE234" s="177">
        <v>0</v>
      </c>
      <c r="AF234" s="263">
        <f t="shared" si="35"/>
        <v>0</v>
      </c>
    </row>
    <row r="235" spans="1:32" ht="51" hidden="1" customHeight="1" x14ac:dyDescent="0.25">
      <c r="A235" s="629"/>
      <c r="B235" s="658"/>
      <c r="C235" s="75" t="s">
        <v>495</v>
      </c>
      <c r="D235" s="53"/>
      <c r="E235" s="119">
        <v>0</v>
      </c>
      <c r="F235" s="115">
        <v>0</v>
      </c>
      <c r="G235" s="140">
        <v>0</v>
      </c>
      <c r="H235" s="153">
        <f t="shared" si="29"/>
        <v>0</v>
      </c>
      <c r="I235" s="140">
        <v>0</v>
      </c>
      <c r="J235" s="178">
        <v>0</v>
      </c>
      <c r="K235" s="140">
        <v>0</v>
      </c>
      <c r="L235" s="177">
        <v>0</v>
      </c>
      <c r="M235" s="221">
        <f t="shared" si="30"/>
        <v>0</v>
      </c>
      <c r="N235" s="140">
        <v>0</v>
      </c>
      <c r="O235" s="248">
        <v>0</v>
      </c>
      <c r="P235" s="221">
        <f t="shared" si="31"/>
        <v>0</v>
      </c>
      <c r="Q235" s="252">
        <f t="shared" si="32"/>
        <v>0</v>
      </c>
      <c r="R235" s="310">
        <v>0</v>
      </c>
      <c r="S235" s="323">
        <v>0</v>
      </c>
      <c r="T235" s="310"/>
      <c r="U235" s="178">
        <v>0</v>
      </c>
      <c r="V235" s="310"/>
      <c r="W235" s="345">
        <v>0</v>
      </c>
      <c r="X235" s="344">
        <f t="shared" si="33"/>
        <v>0</v>
      </c>
      <c r="Y235" s="263">
        <f t="shared" si="34"/>
        <v>0</v>
      </c>
      <c r="Z235" s="398"/>
      <c r="AA235" s="177">
        <v>0</v>
      </c>
      <c r="AB235" s="310"/>
      <c r="AC235" s="177">
        <v>0</v>
      </c>
      <c r="AD235" s="310"/>
      <c r="AE235" s="177">
        <v>0</v>
      </c>
      <c r="AF235" s="263">
        <f t="shared" si="35"/>
        <v>0</v>
      </c>
    </row>
    <row r="236" spans="1:32" ht="25.5" hidden="1" customHeight="1" x14ac:dyDescent="0.25">
      <c r="A236" s="629"/>
      <c r="B236" s="658"/>
      <c r="C236" s="75" t="s">
        <v>496</v>
      </c>
      <c r="D236" s="53"/>
      <c r="E236" s="119">
        <v>0</v>
      </c>
      <c r="F236" s="115">
        <v>0</v>
      </c>
      <c r="G236" s="140">
        <v>0</v>
      </c>
      <c r="H236" s="153">
        <f t="shared" si="29"/>
        <v>0</v>
      </c>
      <c r="I236" s="140">
        <v>0</v>
      </c>
      <c r="J236" s="178">
        <v>0</v>
      </c>
      <c r="K236" s="140">
        <v>0</v>
      </c>
      <c r="L236" s="177">
        <v>0</v>
      </c>
      <c r="M236" s="221">
        <f t="shared" si="30"/>
        <v>0</v>
      </c>
      <c r="N236" s="140">
        <v>0</v>
      </c>
      <c r="O236" s="248">
        <v>0</v>
      </c>
      <c r="P236" s="221">
        <f t="shared" si="31"/>
        <v>0</v>
      </c>
      <c r="Q236" s="252">
        <f t="shared" si="32"/>
        <v>0</v>
      </c>
      <c r="R236" s="310">
        <v>0</v>
      </c>
      <c r="S236" s="323">
        <v>0</v>
      </c>
      <c r="T236" s="310"/>
      <c r="U236" s="178">
        <v>0</v>
      </c>
      <c r="V236" s="310"/>
      <c r="W236" s="345">
        <v>0</v>
      </c>
      <c r="X236" s="344">
        <f t="shared" si="33"/>
        <v>0</v>
      </c>
      <c r="Y236" s="263">
        <f t="shared" si="34"/>
        <v>0</v>
      </c>
      <c r="Z236" s="398"/>
      <c r="AA236" s="177">
        <v>0</v>
      </c>
      <c r="AB236" s="310"/>
      <c r="AC236" s="177">
        <v>0</v>
      </c>
      <c r="AD236" s="310"/>
      <c r="AE236" s="177">
        <v>0</v>
      </c>
      <c r="AF236" s="263">
        <f t="shared" si="35"/>
        <v>0</v>
      </c>
    </row>
    <row r="237" spans="1:32" ht="63.75" hidden="1" customHeight="1" x14ac:dyDescent="0.25">
      <c r="A237" s="629"/>
      <c r="B237" s="658"/>
      <c r="C237" s="75" t="s">
        <v>497</v>
      </c>
      <c r="D237" s="53"/>
      <c r="E237" s="119">
        <v>0</v>
      </c>
      <c r="F237" s="115">
        <v>0</v>
      </c>
      <c r="G237" s="140">
        <v>0</v>
      </c>
      <c r="H237" s="153">
        <f t="shared" si="29"/>
        <v>0</v>
      </c>
      <c r="I237" s="140">
        <v>0</v>
      </c>
      <c r="J237" s="178">
        <v>0</v>
      </c>
      <c r="K237" s="140">
        <v>0</v>
      </c>
      <c r="L237" s="177">
        <v>0</v>
      </c>
      <c r="M237" s="221">
        <f t="shared" si="30"/>
        <v>0</v>
      </c>
      <c r="N237" s="140">
        <v>0</v>
      </c>
      <c r="O237" s="248">
        <v>0</v>
      </c>
      <c r="P237" s="221">
        <f t="shared" si="31"/>
        <v>0</v>
      </c>
      <c r="Q237" s="252">
        <f t="shared" si="32"/>
        <v>0</v>
      </c>
      <c r="R237" s="310">
        <v>0</v>
      </c>
      <c r="S237" s="323">
        <v>0</v>
      </c>
      <c r="T237" s="310"/>
      <c r="U237" s="178">
        <v>0</v>
      </c>
      <c r="V237" s="310"/>
      <c r="W237" s="345">
        <v>0</v>
      </c>
      <c r="X237" s="344">
        <f t="shared" si="33"/>
        <v>0</v>
      </c>
      <c r="Y237" s="263">
        <f t="shared" si="34"/>
        <v>0</v>
      </c>
      <c r="Z237" s="398"/>
      <c r="AA237" s="177">
        <v>0</v>
      </c>
      <c r="AB237" s="310"/>
      <c r="AC237" s="177">
        <v>0</v>
      </c>
      <c r="AD237" s="310"/>
      <c r="AE237" s="177">
        <v>0</v>
      </c>
      <c r="AF237" s="263">
        <f t="shared" si="35"/>
        <v>0</v>
      </c>
    </row>
    <row r="238" spans="1:32" ht="63.75" hidden="1" customHeight="1" x14ac:dyDescent="0.25">
      <c r="A238" s="629"/>
      <c r="B238" s="658"/>
      <c r="C238" s="75" t="s">
        <v>498</v>
      </c>
      <c r="D238" s="53"/>
      <c r="E238" s="119">
        <v>0</v>
      </c>
      <c r="F238" s="115">
        <v>0</v>
      </c>
      <c r="G238" s="140">
        <v>0</v>
      </c>
      <c r="H238" s="153">
        <f t="shared" si="29"/>
        <v>0</v>
      </c>
      <c r="I238" s="140">
        <v>0</v>
      </c>
      <c r="J238" s="178">
        <v>0</v>
      </c>
      <c r="K238" s="140">
        <v>0</v>
      </c>
      <c r="L238" s="177">
        <v>0</v>
      </c>
      <c r="M238" s="221">
        <f t="shared" si="30"/>
        <v>0</v>
      </c>
      <c r="N238" s="140">
        <v>0</v>
      </c>
      <c r="O238" s="248">
        <v>0</v>
      </c>
      <c r="P238" s="221">
        <f t="shared" si="31"/>
        <v>0</v>
      </c>
      <c r="Q238" s="252">
        <f t="shared" si="32"/>
        <v>0</v>
      </c>
      <c r="R238" s="310">
        <v>0</v>
      </c>
      <c r="S238" s="323">
        <v>0</v>
      </c>
      <c r="T238" s="310"/>
      <c r="U238" s="178">
        <v>0</v>
      </c>
      <c r="V238" s="310"/>
      <c r="W238" s="345">
        <v>0</v>
      </c>
      <c r="X238" s="344">
        <f t="shared" si="33"/>
        <v>0</v>
      </c>
      <c r="Y238" s="263">
        <f t="shared" si="34"/>
        <v>0</v>
      </c>
      <c r="Z238" s="398"/>
      <c r="AA238" s="177">
        <v>0</v>
      </c>
      <c r="AB238" s="310"/>
      <c r="AC238" s="177">
        <v>0</v>
      </c>
      <c r="AD238" s="310"/>
      <c r="AE238" s="177">
        <v>0</v>
      </c>
      <c r="AF238" s="263">
        <f t="shared" si="35"/>
        <v>0</v>
      </c>
    </row>
    <row r="239" spans="1:32" ht="51" hidden="1" customHeight="1" x14ac:dyDescent="0.25">
      <c r="A239" s="629"/>
      <c r="B239" s="658"/>
      <c r="C239" s="75" t="s">
        <v>499</v>
      </c>
      <c r="D239" s="53"/>
      <c r="E239" s="119">
        <v>0</v>
      </c>
      <c r="F239" s="115">
        <v>0</v>
      </c>
      <c r="G239" s="140">
        <v>0</v>
      </c>
      <c r="H239" s="153">
        <f t="shared" si="29"/>
        <v>0</v>
      </c>
      <c r="I239" s="140">
        <v>0</v>
      </c>
      <c r="J239" s="178">
        <v>0</v>
      </c>
      <c r="K239" s="140">
        <v>0</v>
      </c>
      <c r="L239" s="177">
        <v>0</v>
      </c>
      <c r="M239" s="221">
        <f t="shared" si="30"/>
        <v>0</v>
      </c>
      <c r="N239" s="140">
        <v>0</v>
      </c>
      <c r="O239" s="248">
        <v>0</v>
      </c>
      <c r="P239" s="221">
        <f t="shared" si="31"/>
        <v>0</v>
      </c>
      <c r="Q239" s="252">
        <f t="shared" si="32"/>
        <v>0</v>
      </c>
      <c r="R239" s="310">
        <v>0</v>
      </c>
      <c r="S239" s="323">
        <v>0</v>
      </c>
      <c r="T239" s="310"/>
      <c r="U239" s="178">
        <v>0</v>
      </c>
      <c r="V239" s="310"/>
      <c r="W239" s="345">
        <v>0</v>
      </c>
      <c r="X239" s="344">
        <f t="shared" si="33"/>
        <v>0</v>
      </c>
      <c r="Y239" s="263">
        <f t="shared" si="34"/>
        <v>0</v>
      </c>
      <c r="Z239" s="398"/>
      <c r="AA239" s="177">
        <v>0</v>
      </c>
      <c r="AB239" s="310"/>
      <c r="AC239" s="177">
        <v>0</v>
      </c>
      <c r="AD239" s="310"/>
      <c r="AE239" s="177">
        <v>0</v>
      </c>
      <c r="AF239" s="263">
        <f t="shared" si="35"/>
        <v>0</v>
      </c>
    </row>
    <row r="240" spans="1:32" ht="51" hidden="1" customHeight="1" x14ac:dyDescent="0.25">
      <c r="A240" s="629"/>
      <c r="B240" s="658"/>
      <c r="C240" s="75" t="s">
        <v>500</v>
      </c>
      <c r="D240" s="53"/>
      <c r="E240" s="119">
        <v>0</v>
      </c>
      <c r="F240" s="115">
        <v>0</v>
      </c>
      <c r="G240" s="140">
        <v>0</v>
      </c>
      <c r="H240" s="153">
        <f t="shared" si="29"/>
        <v>0</v>
      </c>
      <c r="I240" s="140">
        <v>0</v>
      </c>
      <c r="J240" s="178">
        <v>0</v>
      </c>
      <c r="K240" s="140">
        <v>0</v>
      </c>
      <c r="L240" s="177">
        <v>0</v>
      </c>
      <c r="M240" s="221">
        <f t="shared" si="30"/>
        <v>0</v>
      </c>
      <c r="N240" s="140">
        <v>0</v>
      </c>
      <c r="O240" s="248">
        <v>0</v>
      </c>
      <c r="P240" s="221">
        <f t="shared" si="31"/>
        <v>0</v>
      </c>
      <c r="Q240" s="252">
        <f t="shared" si="32"/>
        <v>0</v>
      </c>
      <c r="R240" s="310">
        <v>0</v>
      </c>
      <c r="S240" s="323">
        <v>0</v>
      </c>
      <c r="T240" s="310"/>
      <c r="U240" s="178">
        <v>0</v>
      </c>
      <c r="V240" s="310"/>
      <c r="W240" s="345">
        <v>0</v>
      </c>
      <c r="X240" s="344">
        <f t="shared" si="33"/>
        <v>0</v>
      </c>
      <c r="Y240" s="263">
        <f t="shared" si="34"/>
        <v>0</v>
      </c>
      <c r="Z240" s="398"/>
      <c r="AA240" s="177">
        <v>0</v>
      </c>
      <c r="AB240" s="310"/>
      <c r="AC240" s="177">
        <v>0</v>
      </c>
      <c r="AD240" s="310"/>
      <c r="AE240" s="177">
        <v>0</v>
      </c>
      <c r="AF240" s="263">
        <f t="shared" si="35"/>
        <v>0</v>
      </c>
    </row>
    <row r="241" spans="1:32" ht="51" hidden="1" customHeight="1" x14ac:dyDescent="0.25">
      <c r="A241" s="629"/>
      <c r="B241" s="658"/>
      <c r="C241" s="75" t="s">
        <v>501</v>
      </c>
      <c r="D241" s="53"/>
      <c r="E241" s="119">
        <v>0</v>
      </c>
      <c r="F241" s="115">
        <v>0</v>
      </c>
      <c r="G241" s="140">
        <v>0</v>
      </c>
      <c r="H241" s="153">
        <f t="shared" si="29"/>
        <v>0</v>
      </c>
      <c r="I241" s="140">
        <v>0</v>
      </c>
      <c r="J241" s="178">
        <v>0</v>
      </c>
      <c r="K241" s="140">
        <v>0</v>
      </c>
      <c r="L241" s="177">
        <v>0</v>
      </c>
      <c r="M241" s="221">
        <f t="shared" si="30"/>
        <v>0</v>
      </c>
      <c r="N241" s="140">
        <v>0</v>
      </c>
      <c r="O241" s="248">
        <v>0</v>
      </c>
      <c r="P241" s="221">
        <f t="shared" si="31"/>
        <v>0</v>
      </c>
      <c r="Q241" s="252">
        <f t="shared" si="32"/>
        <v>0</v>
      </c>
      <c r="R241" s="310">
        <v>0</v>
      </c>
      <c r="S241" s="323">
        <v>0</v>
      </c>
      <c r="T241" s="310"/>
      <c r="U241" s="178">
        <v>0</v>
      </c>
      <c r="V241" s="310"/>
      <c r="W241" s="345">
        <v>0</v>
      </c>
      <c r="X241" s="344">
        <f t="shared" si="33"/>
        <v>0</v>
      </c>
      <c r="Y241" s="263">
        <f t="shared" si="34"/>
        <v>0</v>
      </c>
      <c r="Z241" s="398"/>
      <c r="AA241" s="177">
        <v>0</v>
      </c>
      <c r="AB241" s="310"/>
      <c r="AC241" s="177">
        <v>0</v>
      </c>
      <c r="AD241" s="310"/>
      <c r="AE241" s="177">
        <v>0</v>
      </c>
      <c r="AF241" s="263">
        <f t="shared" si="35"/>
        <v>0</v>
      </c>
    </row>
    <row r="242" spans="1:32" ht="51" hidden="1" customHeight="1" x14ac:dyDescent="0.25">
      <c r="A242" s="629"/>
      <c r="B242" s="658"/>
      <c r="C242" s="75" t="s">
        <v>502</v>
      </c>
      <c r="D242" s="53"/>
      <c r="E242" s="119">
        <v>0</v>
      </c>
      <c r="F242" s="115">
        <v>0</v>
      </c>
      <c r="G242" s="140">
        <v>0</v>
      </c>
      <c r="H242" s="153">
        <f t="shared" si="29"/>
        <v>0</v>
      </c>
      <c r="I242" s="140">
        <v>0</v>
      </c>
      <c r="J242" s="178">
        <v>0</v>
      </c>
      <c r="K242" s="140">
        <v>0</v>
      </c>
      <c r="L242" s="177">
        <v>0</v>
      </c>
      <c r="M242" s="221">
        <f t="shared" si="30"/>
        <v>0</v>
      </c>
      <c r="N242" s="140">
        <v>0</v>
      </c>
      <c r="O242" s="248">
        <v>0</v>
      </c>
      <c r="P242" s="221">
        <f t="shared" si="31"/>
        <v>0</v>
      </c>
      <c r="Q242" s="252">
        <f t="shared" si="32"/>
        <v>0</v>
      </c>
      <c r="R242" s="310">
        <v>0</v>
      </c>
      <c r="S242" s="323">
        <v>0</v>
      </c>
      <c r="T242" s="310"/>
      <c r="U242" s="178">
        <v>0</v>
      </c>
      <c r="V242" s="310"/>
      <c r="W242" s="345">
        <v>0</v>
      </c>
      <c r="X242" s="344">
        <f t="shared" si="33"/>
        <v>0</v>
      </c>
      <c r="Y242" s="263">
        <f t="shared" si="34"/>
        <v>0</v>
      </c>
      <c r="Z242" s="398"/>
      <c r="AA242" s="177">
        <v>0</v>
      </c>
      <c r="AB242" s="310"/>
      <c r="AC242" s="177">
        <v>0</v>
      </c>
      <c r="AD242" s="310"/>
      <c r="AE242" s="177">
        <v>0</v>
      </c>
      <c r="AF242" s="263">
        <f t="shared" si="35"/>
        <v>0</v>
      </c>
    </row>
    <row r="243" spans="1:32" ht="25.5" hidden="1" customHeight="1" x14ac:dyDescent="0.25">
      <c r="A243" s="629"/>
      <c r="B243" s="658"/>
      <c r="C243" s="75" t="s">
        <v>503</v>
      </c>
      <c r="D243" s="53"/>
      <c r="E243" s="119">
        <v>0</v>
      </c>
      <c r="F243" s="115">
        <v>0</v>
      </c>
      <c r="G243" s="140">
        <v>0</v>
      </c>
      <c r="H243" s="153">
        <f t="shared" si="29"/>
        <v>0</v>
      </c>
      <c r="I243" s="140">
        <v>0</v>
      </c>
      <c r="J243" s="178">
        <v>0</v>
      </c>
      <c r="K243" s="140">
        <v>0</v>
      </c>
      <c r="L243" s="177">
        <v>0</v>
      </c>
      <c r="M243" s="221">
        <f t="shared" si="30"/>
        <v>0</v>
      </c>
      <c r="N243" s="140">
        <v>0</v>
      </c>
      <c r="O243" s="248">
        <v>0</v>
      </c>
      <c r="P243" s="221">
        <f t="shared" si="31"/>
        <v>0</v>
      </c>
      <c r="Q243" s="252">
        <f t="shared" si="32"/>
        <v>0</v>
      </c>
      <c r="R243" s="310">
        <v>0</v>
      </c>
      <c r="S243" s="323">
        <v>0</v>
      </c>
      <c r="T243" s="310"/>
      <c r="U243" s="178">
        <v>0</v>
      </c>
      <c r="V243" s="310"/>
      <c r="W243" s="345">
        <v>0</v>
      </c>
      <c r="X243" s="344">
        <f t="shared" si="33"/>
        <v>0</v>
      </c>
      <c r="Y243" s="263">
        <f t="shared" si="34"/>
        <v>0</v>
      </c>
      <c r="Z243" s="398"/>
      <c r="AA243" s="177">
        <v>0</v>
      </c>
      <c r="AB243" s="310"/>
      <c r="AC243" s="177">
        <v>0</v>
      </c>
      <c r="AD243" s="310"/>
      <c r="AE243" s="177">
        <v>0</v>
      </c>
      <c r="AF243" s="263">
        <f t="shared" si="35"/>
        <v>0</v>
      </c>
    </row>
    <row r="244" spans="1:32" ht="63.75" hidden="1" customHeight="1" x14ac:dyDescent="0.25">
      <c r="A244" s="629"/>
      <c r="B244" s="658"/>
      <c r="C244" s="75" t="s">
        <v>504</v>
      </c>
      <c r="D244" s="53"/>
      <c r="E244" s="119">
        <v>0</v>
      </c>
      <c r="F244" s="115">
        <v>0</v>
      </c>
      <c r="G244" s="140">
        <v>0</v>
      </c>
      <c r="H244" s="153">
        <f t="shared" si="29"/>
        <v>0</v>
      </c>
      <c r="I244" s="140">
        <v>0</v>
      </c>
      <c r="J244" s="178">
        <v>0</v>
      </c>
      <c r="K244" s="140">
        <v>0</v>
      </c>
      <c r="L244" s="177">
        <v>0</v>
      </c>
      <c r="M244" s="221">
        <f t="shared" si="30"/>
        <v>0</v>
      </c>
      <c r="N244" s="140">
        <v>0</v>
      </c>
      <c r="O244" s="248">
        <v>0</v>
      </c>
      <c r="P244" s="221">
        <f t="shared" si="31"/>
        <v>0</v>
      </c>
      <c r="Q244" s="252">
        <f t="shared" si="32"/>
        <v>0</v>
      </c>
      <c r="R244" s="310">
        <v>0</v>
      </c>
      <c r="S244" s="323">
        <v>0</v>
      </c>
      <c r="T244" s="310"/>
      <c r="U244" s="178">
        <v>0</v>
      </c>
      <c r="V244" s="310"/>
      <c r="W244" s="345">
        <v>0</v>
      </c>
      <c r="X244" s="344">
        <f t="shared" si="33"/>
        <v>0</v>
      </c>
      <c r="Y244" s="263">
        <f t="shared" si="34"/>
        <v>0</v>
      </c>
      <c r="Z244" s="398"/>
      <c r="AA244" s="177">
        <v>0</v>
      </c>
      <c r="AB244" s="310"/>
      <c r="AC244" s="177">
        <v>0</v>
      </c>
      <c r="AD244" s="310"/>
      <c r="AE244" s="177">
        <v>0</v>
      </c>
      <c r="AF244" s="263">
        <f t="shared" si="35"/>
        <v>0</v>
      </c>
    </row>
    <row r="245" spans="1:32" ht="15" hidden="1" customHeight="1" x14ac:dyDescent="0.25">
      <c r="A245" s="629"/>
      <c r="B245" s="658"/>
      <c r="C245" s="77"/>
      <c r="D245" s="43" t="s">
        <v>371</v>
      </c>
      <c r="E245" s="119">
        <v>0</v>
      </c>
      <c r="F245" s="115">
        <v>0</v>
      </c>
      <c r="G245" s="140">
        <v>0</v>
      </c>
      <c r="H245" s="153">
        <f t="shared" si="29"/>
        <v>0</v>
      </c>
      <c r="I245" s="140">
        <v>0</v>
      </c>
      <c r="J245" s="178">
        <v>0</v>
      </c>
      <c r="K245" s="140">
        <v>0</v>
      </c>
      <c r="L245" s="177">
        <v>0</v>
      </c>
      <c r="M245" s="221">
        <f t="shared" si="30"/>
        <v>0</v>
      </c>
      <c r="N245" s="140">
        <v>0</v>
      </c>
      <c r="O245" s="248">
        <v>0</v>
      </c>
      <c r="P245" s="221">
        <f t="shared" si="31"/>
        <v>0</v>
      </c>
      <c r="Q245" s="252">
        <f t="shared" si="32"/>
        <v>0</v>
      </c>
      <c r="R245" s="308">
        <v>0</v>
      </c>
      <c r="S245" s="323">
        <v>0</v>
      </c>
      <c r="T245" s="308"/>
      <c r="U245" s="178">
        <v>0</v>
      </c>
      <c r="V245" s="308"/>
      <c r="W245" s="345">
        <v>0</v>
      </c>
      <c r="X245" s="344">
        <f t="shared" si="33"/>
        <v>0</v>
      </c>
      <c r="Y245" s="263">
        <f t="shared" si="34"/>
        <v>0</v>
      </c>
      <c r="Z245" s="395"/>
      <c r="AA245" s="177">
        <v>0</v>
      </c>
      <c r="AB245" s="308"/>
      <c r="AC245" s="177">
        <v>0</v>
      </c>
      <c r="AD245" s="308"/>
      <c r="AE245" s="177">
        <v>0</v>
      </c>
      <c r="AF245" s="263">
        <f t="shared" si="35"/>
        <v>0</v>
      </c>
    </row>
    <row r="246" spans="1:32" ht="15.75" hidden="1" customHeight="1" thickBot="1" x14ac:dyDescent="0.3">
      <c r="A246" s="629"/>
      <c r="B246" s="659"/>
      <c r="C246" s="78"/>
      <c r="D246" s="45" t="s">
        <v>9</v>
      </c>
      <c r="E246" s="122">
        <v>0</v>
      </c>
      <c r="F246" s="130">
        <v>0</v>
      </c>
      <c r="G246" s="142">
        <v>0</v>
      </c>
      <c r="H246" s="153">
        <f t="shared" si="29"/>
        <v>0</v>
      </c>
      <c r="I246" s="142">
        <v>0</v>
      </c>
      <c r="J246" s="178">
        <v>0</v>
      </c>
      <c r="K246" s="142">
        <v>0</v>
      </c>
      <c r="L246" s="177">
        <v>0</v>
      </c>
      <c r="M246" s="221">
        <f t="shared" si="30"/>
        <v>0</v>
      </c>
      <c r="N246" s="142">
        <v>0</v>
      </c>
      <c r="O246" s="248">
        <v>0</v>
      </c>
      <c r="P246" s="221">
        <f t="shared" si="31"/>
        <v>0</v>
      </c>
      <c r="Q246" s="252">
        <f t="shared" si="32"/>
        <v>0</v>
      </c>
      <c r="R246" s="309">
        <v>0</v>
      </c>
      <c r="S246" s="323">
        <v>0</v>
      </c>
      <c r="T246" s="309"/>
      <c r="U246" s="178">
        <v>0</v>
      </c>
      <c r="V246" s="309"/>
      <c r="W246" s="345">
        <v>0</v>
      </c>
      <c r="X246" s="344">
        <f t="shared" si="33"/>
        <v>0</v>
      </c>
      <c r="Y246" s="263">
        <f t="shared" si="34"/>
        <v>0</v>
      </c>
      <c r="Z246" s="396"/>
      <c r="AA246" s="177">
        <v>0</v>
      </c>
      <c r="AB246" s="309"/>
      <c r="AC246" s="177">
        <v>0</v>
      </c>
      <c r="AD246" s="309"/>
      <c r="AE246" s="177">
        <v>0</v>
      </c>
      <c r="AF246" s="263">
        <f t="shared" si="35"/>
        <v>0</v>
      </c>
    </row>
    <row r="247" spans="1:32" ht="15" customHeight="1" x14ac:dyDescent="0.25">
      <c r="A247" s="629"/>
      <c r="B247" s="657"/>
      <c r="C247" s="660" t="s">
        <v>505</v>
      </c>
      <c r="D247" s="79" t="s">
        <v>7</v>
      </c>
      <c r="E247" s="123">
        <v>2</v>
      </c>
      <c r="F247" s="131">
        <v>1</v>
      </c>
      <c r="G247" s="143">
        <v>1</v>
      </c>
      <c r="H247" s="153">
        <f t="shared" si="29"/>
        <v>4</v>
      </c>
      <c r="I247" s="143">
        <v>1</v>
      </c>
      <c r="J247" s="178">
        <v>0</v>
      </c>
      <c r="K247" s="143">
        <v>0</v>
      </c>
      <c r="L247" s="177">
        <v>0</v>
      </c>
      <c r="M247" s="221">
        <f t="shared" si="30"/>
        <v>5</v>
      </c>
      <c r="N247" s="143">
        <v>5</v>
      </c>
      <c r="O247" s="248">
        <v>0</v>
      </c>
      <c r="P247" s="221">
        <f t="shared" si="31"/>
        <v>6</v>
      </c>
      <c r="Q247" s="252">
        <f t="shared" si="32"/>
        <v>10</v>
      </c>
      <c r="R247" s="310">
        <v>3</v>
      </c>
      <c r="S247" s="323">
        <v>0</v>
      </c>
      <c r="T247" s="310">
        <v>0</v>
      </c>
      <c r="U247" s="178">
        <v>0</v>
      </c>
      <c r="V247" s="310">
        <v>1</v>
      </c>
      <c r="W247" s="345">
        <v>0</v>
      </c>
      <c r="X247" s="344">
        <f t="shared" si="33"/>
        <v>4</v>
      </c>
      <c r="Y247" s="263">
        <f t="shared" si="34"/>
        <v>14</v>
      </c>
      <c r="Z247" s="398"/>
      <c r="AA247" s="177">
        <v>0</v>
      </c>
      <c r="AB247" s="310">
        <v>3</v>
      </c>
      <c r="AC247" s="177">
        <v>0</v>
      </c>
      <c r="AD247" s="310">
        <v>2</v>
      </c>
      <c r="AE247" s="177">
        <v>0</v>
      </c>
      <c r="AF247" s="263">
        <f t="shared" si="35"/>
        <v>19</v>
      </c>
    </row>
    <row r="248" spans="1:32" ht="15" customHeight="1" x14ac:dyDescent="0.25">
      <c r="A248" s="629"/>
      <c r="B248" s="658"/>
      <c r="C248" s="661"/>
      <c r="D248" s="59" t="s">
        <v>371</v>
      </c>
      <c r="E248" s="119">
        <v>1</v>
      </c>
      <c r="F248" s="115">
        <v>0</v>
      </c>
      <c r="G248" s="140">
        <v>0</v>
      </c>
      <c r="H248" s="153">
        <f t="shared" si="29"/>
        <v>1</v>
      </c>
      <c r="I248" s="140">
        <v>0</v>
      </c>
      <c r="J248" s="178">
        <v>0</v>
      </c>
      <c r="K248" s="140">
        <v>0</v>
      </c>
      <c r="L248" s="177">
        <v>0</v>
      </c>
      <c r="M248" s="221">
        <f t="shared" si="30"/>
        <v>1</v>
      </c>
      <c r="N248" s="140">
        <v>0</v>
      </c>
      <c r="O248" s="248">
        <v>0</v>
      </c>
      <c r="P248" s="221">
        <f t="shared" si="31"/>
        <v>0</v>
      </c>
      <c r="Q248" s="252">
        <f t="shared" si="32"/>
        <v>1</v>
      </c>
      <c r="R248" s="308">
        <v>0</v>
      </c>
      <c r="S248" s="323">
        <v>0</v>
      </c>
      <c r="T248" s="308">
        <v>0</v>
      </c>
      <c r="U248" s="178">
        <v>0</v>
      </c>
      <c r="V248" s="308">
        <v>0</v>
      </c>
      <c r="W248" s="345">
        <v>0</v>
      </c>
      <c r="X248" s="344">
        <f t="shared" si="33"/>
        <v>0</v>
      </c>
      <c r="Y248" s="263">
        <f t="shared" si="34"/>
        <v>1</v>
      </c>
      <c r="Z248" s="395"/>
      <c r="AA248" s="177">
        <v>0</v>
      </c>
      <c r="AB248" s="308">
        <v>0</v>
      </c>
      <c r="AC248" s="177">
        <v>0</v>
      </c>
      <c r="AD248" s="308">
        <v>0</v>
      </c>
      <c r="AE248" s="177">
        <v>0</v>
      </c>
      <c r="AF248" s="263">
        <f t="shared" si="35"/>
        <v>1</v>
      </c>
    </row>
    <row r="249" spans="1:32" ht="15.75" customHeight="1" thickBot="1" x14ac:dyDescent="0.3">
      <c r="A249" s="629"/>
      <c r="B249" s="659"/>
      <c r="C249" s="662"/>
      <c r="D249" s="45" t="s">
        <v>9</v>
      </c>
      <c r="E249" s="121">
        <v>4</v>
      </c>
      <c r="F249" s="129">
        <v>2</v>
      </c>
      <c r="G249" s="141">
        <v>1</v>
      </c>
      <c r="H249" s="153">
        <f t="shared" si="29"/>
        <v>7</v>
      </c>
      <c r="I249" s="141">
        <v>1</v>
      </c>
      <c r="J249" s="178">
        <v>0</v>
      </c>
      <c r="K249" s="141">
        <v>1</v>
      </c>
      <c r="L249" s="177">
        <v>0</v>
      </c>
      <c r="M249" s="221">
        <f t="shared" si="30"/>
        <v>9</v>
      </c>
      <c r="N249" s="141">
        <v>0</v>
      </c>
      <c r="O249" s="248">
        <v>0</v>
      </c>
      <c r="P249" s="221">
        <f t="shared" si="31"/>
        <v>2</v>
      </c>
      <c r="Q249" s="252">
        <f t="shared" si="32"/>
        <v>9</v>
      </c>
      <c r="R249" s="309">
        <v>0</v>
      </c>
      <c r="S249" s="323">
        <v>0</v>
      </c>
      <c r="T249" s="309">
        <v>2</v>
      </c>
      <c r="U249" s="178">
        <v>0</v>
      </c>
      <c r="V249" s="309">
        <v>1</v>
      </c>
      <c r="W249" s="345">
        <v>0</v>
      </c>
      <c r="X249" s="344">
        <f t="shared" si="33"/>
        <v>3</v>
      </c>
      <c r="Y249" s="263">
        <f t="shared" si="34"/>
        <v>12</v>
      </c>
      <c r="Z249" s="396"/>
      <c r="AA249" s="177">
        <v>0</v>
      </c>
      <c r="AB249" s="309">
        <v>0</v>
      </c>
      <c r="AC249" s="177">
        <v>0</v>
      </c>
      <c r="AD249" s="309">
        <v>4</v>
      </c>
      <c r="AE249" s="177">
        <v>0</v>
      </c>
      <c r="AF249" s="263">
        <f t="shared" si="35"/>
        <v>16</v>
      </c>
    </row>
    <row r="250" spans="1:32" ht="15" customHeight="1" x14ac:dyDescent="0.25">
      <c r="A250" s="629"/>
      <c r="B250" s="657"/>
      <c r="C250" s="660" t="s">
        <v>506</v>
      </c>
      <c r="D250" s="79" t="s">
        <v>7</v>
      </c>
      <c r="E250" s="123">
        <v>0</v>
      </c>
      <c r="F250" s="131">
        <v>0</v>
      </c>
      <c r="G250" s="143">
        <v>2</v>
      </c>
      <c r="H250" s="153">
        <f t="shared" si="29"/>
        <v>2</v>
      </c>
      <c r="I250" s="143">
        <v>2</v>
      </c>
      <c r="J250" s="178">
        <v>0</v>
      </c>
      <c r="K250" s="143">
        <v>2</v>
      </c>
      <c r="L250" s="177">
        <v>0</v>
      </c>
      <c r="M250" s="221">
        <f t="shared" si="30"/>
        <v>6</v>
      </c>
      <c r="N250" s="143">
        <v>3</v>
      </c>
      <c r="O250" s="248">
        <v>0</v>
      </c>
      <c r="P250" s="221">
        <f t="shared" si="31"/>
        <v>7</v>
      </c>
      <c r="Q250" s="252">
        <f t="shared" si="32"/>
        <v>9</v>
      </c>
      <c r="R250" s="310">
        <v>0</v>
      </c>
      <c r="S250" s="323">
        <v>0</v>
      </c>
      <c r="T250" s="310">
        <v>0</v>
      </c>
      <c r="U250" s="178">
        <v>0</v>
      </c>
      <c r="V250" s="310">
        <v>0</v>
      </c>
      <c r="W250" s="345">
        <v>0</v>
      </c>
      <c r="X250" s="344">
        <f t="shared" si="33"/>
        <v>0</v>
      </c>
      <c r="Y250" s="263">
        <f t="shared" si="34"/>
        <v>9</v>
      </c>
      <c r="Z250" s="398">
        <v>0</v>
      </c>
      <c r="AA250" s="177">
        <v>0</v>
      </c>
      <c r="AB250" s="310">
        <v>0</v>
      </c>
      <c r="AC250" s="177">
        <v>0</v>
      </c>
      <c r="AD250" s="310">
        <v>0</v>
      </c>
      <c r="AE250" s="177">
        <v>0</v>
      </c>
      <c r="AF250" s="263">
        <f t="shared" si="35"/>
        <v>9</v>
      </c>
    </row>
    <row r="251" spans="1:32" ht="15" customHeight="1" x14ac:dyDescent="0.25">
      <c r="A251" s="629"/>
      <c r="B251" s="658"/>
      <c r="C251" s="661"/>
      <c r="D251" s="59" t="s">
        <v>371</v>
      </c>
      <c r="E251" s="119">
        <v>0</v>
      </c>
      <c r="F251" s="115">
        <v>0</v>
      </c>
      <c r="G251" s="140">
        <v>0</v>
      </c>
      <c r="H251" s="153">
        <f t="shared" si="29"/>
        <v>0</v>
      </c>
      <c r="I251" s="140">
        <v>0</v>
      </c>
      <c r="J251" s="178">
        <v>0</v>
      </c>
      <c r="K251" s="140">
        <v>0</v>
      </c>
      <c r="L251" s="177">
        <v>0</v>
      </c>
      <c r="M251" s="221">
        <f t="shared" si="30"/>
        <v>0</v>
      </c>
      <c r="N251" s="140">
        <v>0</v>
      </c>
      <c r="O251" s="248">
        <v>0</v>
      </c>
      <c r="P251" s="221">
        <f t="shared" si="31"/>
        <v>0</v>
      </c>
      <c r="Q251" s="252">
        <f t="shared" si="32"/>
        <v>0</v>
      </c>
      <c r="R251" s="308">
        <v>0</v>
      </c>
      <c r="S251" s="323">
        <v>0</v>
      </c>
      <c r="T251" s="308">
        <v>0</v>
      </c>
      <c r="U251" s="178">
        <v>0</v>
      </c>
      <c r="V251" s="308"/>
      <c r="W251" s="345">
        <v>0</v>
      </c>
      <c r="X251" s="344">
        <f t="shared" si="33"/>
        <v>0</v>
      </c>
      <c r="Y251" s="263">
        <f t="shared" si="34"/>
        <v>0</v>
      </c>
      <c r="Z251" s="395">
        <v>0</v>
      </c>
      <c r="AA251" s="177">
        <v>0</v>
      </c>
      <c r="AB251" s="308">
        <v>0</v>
      </c>
      <c r="AC251" s="177">
        <v>0</v>
      </c>
      <c r="AD251" s="308">
        <v>0</v>
      </c>
      <c r="AE251" s="177">
        <v>0</v>
      </c>
      <c r="AF251" s="263">
        <f t="shared" si="35"/>
        <v>0</v>
      </c>
    </row>
    <row r="252" spans="1:32" ht="15.75" customHeight="1" thickBot="1" x14ac:dyDescent="0.3">
      <c r="A252" s="629"/>
      <c r="B252" s="659"/>
      <c r="C252" s="662"/>
      <c r="D252" s="45" t="s">
        <v>9</v>
      </c>
      <c r="E252" s="121">
        <v>0</v>
      </c>
      <c r="F252" s="129">
        <v>0</v>
      </c>
      <c r="G252" s="141">
        <v>2</v>
      </c>
      <c r="H252" s="153">
        <f t="shared" si="29"/>
        <v>2</v>
      </c>
      <c r="I252" s="141">
        <v>0</v>
      </c>
      <c r="J252" s="178">
        <v>0</v>
      </c>
      <c r="K252" s="141">
        <v>3</v>
      </c>
      <c r="L252" s="177">
        <v>0</v>
      </c>
      <c r="M252" s="221">
        <f t="shared" si="30"/>
        <v>5</v>
      </c>
      <c r="N252" s="141">
        <v>4</v>
      </c>
      <c r="O252" s="248">
        <v>0</v>
      </c>
      <c r="P252" s="221">
        <f t="shared" si="31"/>
        <v>7</v>
      </c>
      <c r="Q252" s="252">
        <f t="shared" si="32"/>
        <v>9</v>
      </c>
      <c r="R252" s="309">
        <v>0</v>
      </c>
      <c r="S252" s="323">
        <v>0</v>
      </c>
      <c r="T252" s="309">
        <v>2</v>
      </c>
      <c r="U252" s="178">
        <v>0</v>
      </c>
      <c r="V252" s="309"/>
      <c r="W252" s="345">
        <v>0</v>
      </c>
      <c r="X252" s="344">
        <f t="shared" si="33"/>
        <v>2</v>
      </c>
      <c r="Y252" s="263">
        <f t="shared" si="34"/>
        <v>11</v>
      </c>
      <c r="Z252" s="396">
        <v>0</v>
      </c>
      <c r="AA252" s="177">
        <v>0</v>
      </c>
      <c r="AB252" s="309">
        <v>1</v>
      </c>
      <c r="AC252" s="177">
        <v>0</v>
      </c>
      <c r="AD252" s="309">
        <v>6</v>
      </c>
      <c r="AE252" s="177">
        <v>0</v>
      </c>
      <c r="AF252" s="263">
        <f t="shared" si="35"/>
        <v>18</v>
      </c>
    </row>
    <row r="253" spans="1:32" ht="15" customHeight="1" x14ac:dyDescent="0.25">
      <c r="A253" s="629"/>
      <c r="B253" s="657"/>
      <c r="C253" s="660" t="s">
        <v>507</v>
      </c>
      <c r="D253" s="79" t="s">
        <v>7</v>
      </c>
      <c r="E253" s="123">
        <v>3</v>
      </c>
      <c r="F253" s="131">
        <v>5</v>
      </c>
      <c r="G253" s="143">
        <v>11</v>
      </c>
      <c r="H253" s="153">
        <f t="shared" si="29"/>
        <v>19</v>
      </c>
      <c r="I253" s="143">
        <v>13</v>
      </c>
      <c r="J253" s="178">
        <v>1</v>
      </c>
      <c r="K253" s="143">
        <v>5</v>
      </c>
      <c r="L253" s="177">
        <v>0</v>
      </c>
      <c r="M253" s="221">
        <f t="shared" si="30"/>
        <v>37</v>
      </c>
      <c r="N253" s="143">
        <v>8</v>
      </c>
      <c r="O253" s="248">
        <v>2</v>
      </c>
      <c r="P253" s="221">
        <f t="shared" si="31"/>
        <v>29</v>
      </c>
      <c r="Q253" s="252">
        <f t="shared" si="32"/>
        <v>48</v>
      </c>
      <c r="R253" s="310">
        <v>7</v>
      </c>
      <c r="S253" s="323">
        <v>1</v>
      </c>
      <c r="T253" s="310">
        <v>11</v>
      </c>
      <c r="U253" s="178">
        <v>0</v>
      </c>
      <c r="V253" s="310">
        <v>5</v>
      </c>
      <c r="W253" s="345">
        <v>0</v>
      </c>
      <c r="X253" s="344">
        <f t="shared" si="33"/>
        <v>24</v>
      </c>
      <c r="Y253" s="263">
        <f t="shared" si="34"/>
        <v>72</v>
      </c>
      <c r="Z253" s="398">
        <v>8</v>
      </c>
      <c r="AA253" s="177">
        <v>0</v>
      </c>
      <c r="AB253" s="310">
        <v>8</v>
      </c>
      <c r="AC253" s="177">
        <v>0</v>
      </c>
      <c r="AD253" s="310">
        <v>8</v>
      </c>
      <c r="AE253" s="177">
        <v>0</v>
      </c>
      <c r="AF253" s="263">
        <f t="shared" si="35"/>
        <v>96</v>
      </c>
    </row>
    <row r="254" spans="1:32" ht="15" customHeight="1" x14ac:dyDescent="0.25">
      <c r="A254" s="629"/>
      <c r="B254" s="658"/>
      <c r="C254" s="661"/>
      <c r="D254" s="59" t="s">
        <v>371</v>
      </c>
      <c r="E254" s="119">
        <v>1</v>
      </c>
      <c r="F254" s="115">
        <v>1</v>
      </c>
      <c r="G254" s="140">
        <v>2</v>
      </c>
      <c r="H254" s="153">
        <f t="shared" si="29"/>
        <v>4</v>
      </c>
      <c r="I254" s="140">
        <v>3</v>
      </c>
      <c r="J254" s="178">
        <v>0</v>
      </c>
      <c r="K254" s="140">
        <v>1</v>
      </c>
      <c r="L254" s="177">
        <v>0</v>
      </c>
      <c r="M254" s="221">
        <f t="shared" si="30"/>
        <v>8</v>
      </c>
      <c r="N254" s="140">
        <v>3</v>
      </c>
      <c r="O254" s="248">
        <v>0</v>
      </c>
      <c r="P254" s="221">
        <f t="shared" si="31"/>
        <v>7</v>
      </c>
      <c r="Q254" s="252">
        <f t="shared" si="32"/>
        <v>11</v>
      </c>
      <c r="R254" s="308">
        <v>0</v>
      </c>
      <c r="S254" s="323">
        <v>0</v>
      </c>
      <c r="T254" s="308">
        <v>0</v>
      </c>
      <c r="U254" s="178">
        <v>0</v>
      </c>
      <c r="V254" s="308">
        <v>0</v>
      </c>
      <c r="W254" s="345">
        <v>1</v>
      </c>
      <c r="X254" s="344">
        <f t="shared" si="33"/>
        <v>1</v>
      </c>
      <c r="Y254" s="263">
        <f t="shared" si="34"/>
        <v>12</v>
      </c>
      <c r="Z254" s="395">
        <v>1</v>
      </c>
      <c r="AA254" s="177">
        <v>0</v>
      </c>
      <c r="AB254" s="308">
        <v>1</v>
      </c>
      <c r="AC254" s="177">
        <v>0</v>
      </c>
      <c r="AD254" s="308">
        <v>0</v>
      </c>
      <c r="AE254" s="177">
        <v>0</v>
      </c>
      <c r="AF254" s="263">
        <f t="shared" si="35"/>
        <v>14</v>
      </c>
    </row>
    <row r="255" spans="1:32" ht="15.75" customHeight="1" thickBot="1" x14ac:dyDescent="0.3">
      <c r="A255" s="629"/>
      <c r="B255" s="659"/>
      <c r="C255" s="662"/>
      <c r="D255" s="45" t="s">
        <v>9</v>
      </c>
      <c r="E255" s="121">
        <v>6</v>
      </c>
      <c r="F255" s="129">
        <v>7</v>
      </c>
      <c r="G255" s="141">
        <v>8</v>
      </c>
      <c r="H255" s="153">
        <f t="shared" si="29"/>
        <v>21</v>
      </c>
      <c r="I255" s="141">
        <v>12</v>
      </c>
      <c r="J255" s="178">
        <v>0</v>
      </c>
      <c r="K255" s="141">
        <v>16</v>
      </c>
      <c r="L255" s="177">
        <v>0</v>
      </c>
      <c r="M255" s="221">
        <f t="shared" si="30"/>
        <v>49</v>
      </c>
      <c r="N255" s="141">
        <v>8</v>
      </c>
      <c r="O255" s="248">
        <v>1</v>
      </c>
      <c r="P255" s="221">
        <f t="shared" si="31"/>
        <v>37</v>
      </c>
      <c r="Q255" s="252">
        <f t="shared" si="32"/>
        <v>58</v>
      </c>
      <c r="R255" s="309">
        <v>6</v>
      </c>
      <c r="S255" s="323">
        <v>0</v>
      </c>
      <c r="T255" s="309">
        <v>11</v>
      </c>
      <c r="U255" s="178">
        <v>2</v>
      </c>
      <c r="V255" s="309">
        <v>7</v>
      </c>
      <c r="W255" s="345">
        <v>0</v>
      </c>
      <c r="X255" s="344">
        <f t="shared" si="33"/>
        <v>26</v>
      </c>
      <c r="Y255" s="263">
        <f t="shared" si="34"/>
        <v>84</v>
      </c>
      <c r="Z255" s="396">
        <v>7</v>
      </c>
      <c r="AA255" s="177">
        <v>0</v>
      </c>
      <c r="AB255" s="309">
        <v>6</v>
      </c>
      <c r="AC255" s="177">
        <v>0</v>
      </c>
      <c r="AD255" s="309">
        <v>19</v>
      </c>
      <c r="AE255" s="177">
        <v>0</v>
      </c>
      <c r="AF255" s="263">
        <f t="shared" si="35"/>
        <v>116</v>
      </c>
    </row>
    <row r="256" spans="1:32" ht="15" customHeight="1" x14ac:dyDescent="0.25">
      <c r="A256" s="629"/>
      <c r="B256" s="657"/>
      <c r="C256" s="660" t="s">
        <v>508</v>
      </c>
      <c r="D256" s="79" t="s">
        <v>7</v>
      </c>
      <c r="E256" s="123">
        <v>0</v>
      </c>
      <c r="F256" s="131">
        <v>0</v>
      </c>
      <c r="G256" s="143">
        <v>0</v>
      </c>
      <c r="H256" s="153">
        <f t="shared" si="29"/>
        <v>0</v>
      </c>
      <c r="I256" s="143">
        <v>0</v>
      </c>
      <c r="J256" s="178">
        <v>0</v>
      </c>
      <c r="K256" s="143">
        <v>0</v>
      </c>
      <c r="L256" s="177">
        <v>0</v>
      </c>
      <c r="M256" s="221">
        <f t="shared" si="30"/>
        <v>0</v>
      </c>
      <c r="N256" s="143">
        <v>0</v>
      </c>
      <c r="O256" s="248">
        <v>0</v>
      </c>
      <c r="P256" s="221">
        <f t="shared" si="31"/>
        <v>0</v>
      </c>
      <c r="Q256" s="252">
        <f t="shared" si="32"/>
        <v>0</v>
      </c>
      <c r="R256" s="310">
        <v>0</v>
      </c>
      <c r="S256" s="323">
        <v>0</v>
      </c>
      <c r="T256" s="310"/>
      <c r="U256" s="178">
        <v>0</v>
      </c>
      <c r="V256" s="310"/>
      <c r="W256" s="345">
        <v>0</v>
      </c>
      <c r="X256" s="344">
        <f t="shared" si="33"/>
        <v>0</v>
      </c>
      <c r="Y256" s="263">
        <f t="shared" si="34"/>
        <v>0</v>
      </c>
      <c r="Z256" s="398"/>
      <c r="AA256" s="177">
        <v>0</v>
      </c>
      <c r="AB256" s="310"/>
      <c r="AC256" s="177">
        <v>0</v>
      </c>
      <c r="AD256" s="310"/>
      <c r="AE256" s="177">
        <v>0</v>
      </c>
      <c r="AF256" s="263">
        <f t="shared" si="35"/>
        <v>0</v>
      </c>
    </row>
    <row r="257" spans="1:32" ht="15" customHeight="1" x14ac:dyDescent="0.25">
      <c r="A257" s="629"/>
      <c r="B257" s="658"/>
      <c r="C257" s="661"/>
      <c r="D257" s="59" t="s">
        <v>371</v>
      </c>
      <c r="E257" s="119">
        <v>0</v>
      </c>
      <c r="F257" s="115">
        <v>0</v>
      </c>
      <c r="G257" s="140">
        <v>0</v>
      </c>
      <c r="H257" s="153">
        <f t="shared" si="29"/>
        <v>0</v>
      </c>
      <c r="I257" s="140">
        <v>0</v>
      </c>
      <c r="J257" s="178">
        <v>0</v>
      </c>
      <c r="K257" s="140">
        <v>0</v>
      </c>
      <c r="L257" s="177">
        <v>0</v>
      </c>
      <c r="M257" s="221">
        <f t="shared" si="30"/>
        <v>0</v>
      </c>
      <c r="N257" s="140">
        <v>0</v>
      </c>
      <c r="O257" s="248">
        <v>0</v>
      </c>
      <c r="P257" s="221">
        <f t="shared" si="31"/>
        <v>0</v>
      </c>
      <c r="Q257" s="252">
        <f t="shared" si="32"/>
        <v>0</v>
      </c>
      <c r="R257" s="308">
        <v>0</v>
      </c>
      <c r="S257" s="323">
        <v>0</v>
      </c>
      <c r="T257" s="308"/>
      <c r="U257" s="178">
        <v>0</v>
      </c>
      <c r="V257" s="308"/>
      <c r="W257" s="345">
        <v>0</v>
      </c>
      <c r="X257" s="344">
        <f t="shared" si="33"/>
        <v>0</v>
      </c>
      <c r="Y257" s="263">
        <f t="shared" si="34"/>
        <v>0</v>
      </c>
      <c r="Z257" s="395"/>
      <c r="AA257" s="177">
        <v>0</v>
      </c>
      <c r="AB257" s="308"/>
      <c r="AC257" s="177">
        <v>0</v>
      </c>
      <c r="AD257" s="308"/>
      <c r="AE257" s="177">
        <v>0</v>
      </c>
      <c r="AF257" s="263">
        <f t="shared" si="35"/>
        <v>0</v>
      </c>
    </row>
    <row r="258" spans="1:32" ht="15.75" customHeight="1" thickBot="1" x14ac:dyDescent="0.3">
      <c r="A258" s="629"/>
      <c r="B258" s="659"/>
      <c r="C258" s="662"/>
      <c r="D258" s="45" t="s">
        <v>9</v>
      </c>
      <c r="E258" s="121">
        <v>0</v>
      </c>
      <c r="F258" s="129">
        <v>0</v>
      </c>
      <c r="G258" s="141">
        <v>0</v>
      </c>
      <c r="H258" s="153">
        <f t="shared" si="29"/>
        <v>0</v>
      </c>
      <c r="I258" s="141">
        <v>0</v>
      </c>
      <c r="J258" s="178">
        <v>0</v>
      </c>
      <c r="K258" s="141">
        <v>0</v>
      </c>
      <c r="L258" s="177">
        <v>0</v>
      </c>
      <c r="M258" s="221">
        <f t="shared" si="30"/>
        <v>0</v>
      </c>
      <c r="N258" s="141">
        <v>0</v>
      </c>
      <c r="O258" s="248">
        <v>0</v>
      </c>
      <c r="P258" s="221">
        <f t="shared" si="31"/>
        <v>0</v>
      </c>
      <c r="Q258" s="252">
        <f t="shared" si="32"/>
        <v>0</v>
      </c>
      <c r="R258" s="309">
        <v>0</v>
      </c>
      <c r="S258" s="323">
        <v>0</v>
      </c>
      <c r="T258" s="309"/>
      <c r="U258" s="178">
        <v>0</v>
      </c>
      <c r="V258" s="309"/>
      <c r="W258" s="345">
        <v>0</v>
      </c>
      <c r="X258" s="344">
        <f t="shared" si="33"/>
        <v>0</v>
      </c>
      <c r="Y258" s="263">
        <f t="shared" si="34"/>
        <v>0</v>
      </c>
      <c r="Z258" s="396"/>
      <c r="AA258" s="177">
        <v>0</v>
      </c>
      <c r="AB258" s="309"/>
      <c r="AC258" s="177">
        <v>0</v>
      </c>
      <c r="AD258" s="309"/>
      <c r="AE258" s="177">
        <v>0</v>
      </c>
      <c r="AF258" s="263">
        <f t="shared" si="35"/>
        <v>0</v>
      </c>
    </row>
    <row r="259" spans="1:32" ht="38.25" hidden="1" customHeight="1" x14ac:dyDescent="0.25">
      <c r="A259" s="629"/>
      <c r="B259" s="657"/>
      <c r="C259" s="74" t="s">
        <v>509</v>
      </c>
      <c r="D259" s="80"/>
      <c r="E259" s="119">
        <v>0</v>
      </c>
      <c r="F259" s="115">
        <v>0</v>
      </c>
      <c r="G259" s="140">
        <v>0</v>
      </c>
      <c r="H259" s="153">
        <f t="shared" si="29"/>
        <v>0</v>
      </c>
      <c r="I259" s="140">
        <v>0</v>
      </c>
      <c r="J259" s="178">
        <v>0</v>
      </c>
      <c r="K259" s="140">
        <v>0</v>
      </c>
      <c r="L259" s="177">
        <v>0</v>
      </c>
      <c r="M259" s="221">
        <f t="shared" si="30"/>
        <v>0</v>
      </c>
      <c r="N259" s="140">
        <v>0</v>
      </c>
      <c r="O259" s="248">
        <v>0</v>
      </c>
      <c r="P259" s="221">
        <f t="shared" si="31"/>
        <v>0</v>
      </c>
      <c r="Q259" s="252">
        <f t="shared" si="32"/>
        <v>0</v>
      </c>
      <c r="R259" s="310">
        <v>0</v>
      </c>
      <c r="S259" s="323">
        <v>0</v>
      </c>
      <c r="T259" s="310"/>
      <c r="U259" s="178">
        <v>0</v>
      </c>
      <c r="V259" s="310"/>
      <c r="W259" s="345">
        <v>0</v>
      </c>
      <c r="X259" s="344">
        <f t="shared" si="33"/>
        <v>0</v>
      </c>
      <c r="Y259" s="263">
        <f t="shared" si="34"/>
        <v>0</v>
      </c>
      <c r="Z259" s="398"/>
      <c r="AA259" s="177">
        <v>0</v>
      </c>
      <c r="AB259" s="310"/>
      <c r="AC259" s="177">
        <v>0</v>
      </c>
      <c r="AD259" s="310"/>
      <c r="AE259" s="177">
        <v>0</v>
      </c>
      <c r="AF259" s="263">
        <f t="shared" si="35"/>
        <v>0</v>
      </c>
    </row>
    <row r="260" spans="1:32" ht="36" hidden="1" customHeight="1" x14ac:dyDescent="0.25">
      <c r="A260" s="629"/>
      <c r="B260" s="658"/>
      <c r="C260" s="76" t="s">
        <v>510</v>
      </c>
      <c r="D260" s="80"/>
      <c r="E260" s="119">
        <v>0</v>
      </c>
      <c r="F260" s="115">
        <v>0</v>
      </c>
      <c r="G260" s="140">
        <v>0</v>
      </c>
      <c r="H260" s="153">
        <f t="shared" si="29"/>
        <v>0</v>
      </c>
      <c r="I260" s="140">
        <v>0</v>
      </c>
      <c r="J260" s="178">
        <v>0</v>
      </c>
      <c r="K260" s="140">
        <v>0</v>
      </c>
      <c r="L260" s="177">
        <v>0</v>
      </c>
      <c r="M260" s="221">
        <f t="shared" si="30"/>
        <v>0</v>
      </c>
      <c r="N260" s="140">
        <v>0</v>
      </c>
      <c r="O260" s="248">
        <v>0</v>
      </c>
      <c r="P260" s="221">
        <f t="shared" si="31"/>
        <v>0</v>
      </c>
      <c r="Q260" s="252">
        <f t="shared" si="32"/>
        <v>0</v>
      </c>
      <c r="R260" s="310">
        <v>0</v>
      </c>
      <c r="S260" s="323">
        <v>0</v>
      </c>
      <c r="T260" s="310"/>
      <c r="U260" s="178">
        <v>0</v>
      </c>
      <c r="V260" s="310"/>
      <c r="W260" s="345">
        <v>0</v>
      </c>
      <c r="X260" s="344">
        <f t="shared" si="33"/>
        <v>0</v>
      </c>
      <c r="Y260" s="263">
        <f t="shared" si="34"/>
        <v>0</v>
      </c>
      <c r="Z260" s="398"/>
      <c r="AA260" s="177">
        <v>0</v>
      </c>
      <c r="AB260" s="310"/>
      <c r="AC260" s="177">
        <v>0</v>
      </c>
      <c r="AD260" s="310"/>
      <c r="AE260" s="177">
        <v>0</v>
      </c>
      <c r="AF260" s="263">
        <f t="shared" si="35"/>
        <v>0</v>
      </c>
    </row>
    <row r="261" spans="1:32" ht="51" hidden="1" customHeight="1" x14ac:dyDescent="0.25">
      <c r="A261" s="629"/>
      <c r="B261" s="658"/>
      <c r="C261" s="75" t="s">
        <v>511</v>
      </c>
      <c r="D261" s="80"/>
      <c r="E261" s="119">
        <v>0</v>
      </c>
      <c r="F261" s="115">
        <v>0</v>
      </c>
      <c r="G261" s="140">
        <v>0</v>
      </c>
      <c r="H261" s="153">
        <f t="shared" si="29"/>
        <v>0</v>
      </c>
      <c r="I261" s="140">
        <v>0</v>
      </c>
      <c r="J261" s="178">
        <v>0</v>
      </c>
      <c r="K261" s="140">
        <v>0</v>
      </c>
      <c r="L261" s="177">
        <v>0</v>
      </c>
      <c r="M261" s="221">
        <f t="shared" si="30"/>
        <v>0</v>
      </c>
      <c r="N261" s="140">
        <v>0</v>
      </c>
      <c r="O261" s="248">
        <v>0</v>
      </c>
      <c r="P261" s="221">
        <f t="shared" si="31"/>
        <v>0</v>
      </c>
      <c r="Q261" s="252">
        <f t="shared" si="32"/>
        <v>0</v>
      </c>
      <c r="R261" s="310">
        <v>0</v>
      </c>
      <c r="S261" s="323">
        <v>0</v>
      </c>
      <c r="T261" s="310"/>
      <c r="U261" s="178">
        <v>0</v>
      </c>
      <c r="V261" s="310"/>
      <c r="W261" s="345">
        <v>0</v>
      </c>
      <c r="X261" s="344">
        <f t="shared" si="33"/>
        <v>0</v>
      </c>
      <c r="Y261" s="263">
        <f t="shared" si="34"/>
        <v>0</v>
      </c>
      <c r="Z261" s="398"/>
      <c r="AA261" s="177">
        <v>0</v>
      </c>
      <c r="AB261" s="310"/>
      <c r="AC261" s="177">
        <v>0</v>
      </c>
      <c r="AD261" s="310"/>
      <c r="AE261" s="177">
        <v>0</v>
      </c>
      <c r="AF261" s="263">
        <f t="shared" si="35"/>
        <v>0</v>
      </c>
    </row>
    <row r="262" spans="1:32" ht="15" hidden="1" customHeight="1" x14ac:dyDescent="0.25">
      <c r="A262" s="629"/>
      <c r="B262" s="658"/>
      <c r="C262" s="81"/>
      <c r="D262" s="59" t="s">
        <v>371</v>
      </c>
      <c r="E262" s="119">
        <v>0</v>
      </c>
      <c r="F262" s="115">
        <v>0</v>
      </c>
      <c r="G262" s="140">
        <v>0</v>
      </c>
      <c r="H262" s="153">
        <f t="shared" ref="H262:H328" si="36">E262+F262+G262</f>
        <v>0</v>
      </c>
      <c r="I262" s="140">
        <v>0</v>
      </c>
      <c r="J262" s="178">
        <v>0</v>
      </c>
      <c r="K262" s="140">
        <v>0</v>
      </c>
      <c r="L262" s="177">
        <v>0</v>
      </c>
      <c r="M262" s="221">
        <f t="shared" ref="M262:M325" si="37">E262+F262+G262+I262+K262</f>
        <v>0</v>
      </c>
      <c r="N262" s="140">
        <v>0</v>
      </c>
      <c r="O262" s="248">
        <v>0</v>
      </c>
      <c r="P262" s="221">
        <f t="shared" ref="P262:P325" si="38">I262+J262+K262+L262+N262+O262</f>
        <v>0</v>
      </c>
      <c r="Q262" s="252">
        <f t="shared" ref="Q262:Q325" si="39">E262+F262+G262+I262+J262+K262+L262+N262+O262</f>
        <v>0</v>
      </c>
      <c r="R262" s="308">
        <v>0</v>
      </c>
      <c r="S262" s="323">
        <v>0</v>
      </c>
      <c r="T262" s="308"/>
      <c r="U262" s="178">
        <v>0</v>
      </c>
      <c r="V262" s="308"/>
      <c r="W262" s="345">
        <v>0</v>
      </c>
      <c r="X262" s="344">
        <f t="shared" ref="X262:X325" si="40">R262+S262+T262+U262+V262+W262</f>
        <v>0</v>
      </c>
      <c r="Y262" s="263">
        <f t="shared" ref="Y262:Y325" si="41">E262+F262+G262+I262+J262+K262+L262+N262+O262+R262+S262+T262+U262+V262+W262</f>
        <v>0</v>
      </c>
      <c r="Z262" s="395"/>
      <c r="AA262" s="177">
        <v>0</v>
      </c>
      <c r="AB262" s="308"/>
      <c r="AC262" s="177">
        <v>0</v>
      </c>
      <c r="AD262" s="308"/>
      <c r="AE262" s="177">
        <v>0</v>
      </c>
      <c r="AF262" s="263">
        <f t="shared" ref="AF262:AF325" si="42">E262+F262+G262+I262+J262+K262+L262+N262+O262+R262+S262+T262+U262+V262+W262+Z262+AA262+AB262+AC262+AD262+AE262</f>
        <v>0</v>
      </c>
    </row>
    <row r="263" spans="1:32" ht="15.75" hidden="1" customHeight="1" thickBot="1" x14ac:dyDescent="0.3">
      <c r="A263" s="680"/>
      <c r="B263" s="659"/>
      <c r="C263" s="82"/>
      <c r="D263" s="66" t="s">
        <v>9</v>
      </c>
      <c r="E263" s="122">
        <v>0</v>
      </c>
      <c r="F263" s="130">
        <v>0</v>
      </c>
      <c r="G263" s="145">
        <v>0</v>
      </c>
      <c r="H263" s="153">
        <f t="shared" si="36"/>
        <v>0</v>
      </c>
      <c r="I263" s="179">
        <v>0</v>
      </c>
      <c r="J263" s="178">
        <v>0</v>
      </c>
      <c r="K263" s="145">
        <v>0</v>
      </c>
      <c r="L263" s="177">
        <v>0</v>
      </c>
      <c r="M263" s="221">
        <f t="shared" si="37"/>
        <v>0</v>
      </c>
      <c r="N263" s="145">
        <v>0</v>
      </c>
      <c r="O263" s="248">
        <v>0</v>
      </c>
      <c r="P263" s="221">
        <f t="shared" si="38"/>
        <v>0</v>
      </c>
      <c r="Q263" s="252">
        <f t="shared" si="39"/>
        <v>0</v>
      </c>
      <c r="R263" s="309">
        <v>0</v>
      </c>
      <c r="S263" s="323">
        <v>0</v>
      </c>
      <c r="T263" s="309"/>
      <c r="U263" s="178">
        <v>0</v>
      </c>
      <c r="V263" s="309"/>
      <c r="W263" s="345">
        <v>0</v>
      </c>
      <c r="X263" s="344">
        <f t="shared" si="40"/>
        <v>0</v>
      </c>
      <c r="Y263" s="263">
        <f t="shared" si="41"/>
        <v>0</v>
      </c>
      <c r="Z263" s="396"/>
      <c r="AA263" s="177">
        <v>0</v>
      </c>
      <c r="AB263" s="309"/>
      <c r="AC263" s="177">
        <v>0</v>
      </c>
      <c r="AD263" s="309"/>
      <c r="AE263" s="177">
        <v>0</v>
      </c>
      <c r="AF263" s="263">
        <f t="shared" si="42"/>
        <v>0</v>
      </c>
    </row>
    <row r="264" spans="1:32" ht="15.75" customHeight="1" x14ac:dyDescent="0.25">
      <c r="A264" s="226"/>
      <c r="B264" s="677" t="s">
        <v>674</v>
      </c>
      <c r="C264" s="182"/>
      <c r="D264" s="183" t="s">
        <v>7</v>
      </c>
      <c r="E264" s="184">
        <v>0</v>
      </c>
      <c r="F264" s="184">
        <v>0</v>
      </c>
      <c r="G264" s="184">
        <v>0</v>
      </c>
      <c r="H264" s="185"/>
      <c r="I264" s="184">
        <v>0</v>
      </c>
      <c r="J264" s="186">
        <v>0</v>
      </c>
      <c r="K264" s="218">
        <v>0</v>
      </c>
      <c r="L264" s="186">
        <v>0</v>
      </c>
      <c r="M264" s="221">
        <f>E264+F264+G264+I264+K264</f>
        <v>0</v>
      </c>
      <c r="N264" s="140">
        <v>0</v>
      </c>
      <c r="O264" s="248">
        <v>0</v>
      </c>
      <c r="P264" s="221">
        <f t="shared" si="38"/>
        <v>0</v>
      </c>
      <c r="Q264" s="252">
        <f t="shared" si="39"/>
        <v>0</v>
      </c>
      <c r="R264" s="310">
        <v>0</v>
      </c>
      <c r="S264" s="323">
        <v>0</v>
      </c>
      <c r="T264" s="310">
        <v>0</v>
      </c>
      <c r="U264" s="178">
        <v>0</v>
      </c>
      <c r="V264" s="310">
        <v>0</v>
      </c>
      <c r="W264" s="345">
        <v>0</v>
      </c>
      <c r="X264" s="344">
        <f t="shared" si="40"/>
        <v>0</v>
      </c>
      <c r="Y264" s="263">
        <f t="shared" si="41"/>
        <v>0</v>
      </c>
      <c r="Z264" s="398">
        <v>0</v>
      </c>
      <c r="AA264" s="177">
        <v>0</v>
      </c>
      <c r="AB264" s="310">
        <v>0</v>
      </c>
      <c r="AC264" s="177">
        <v>0</v>
      </c>
      <c r="AD264" s="310">
        <v>0</v>
      </c>
      <c r="AE264" s="177">
        <v>0</v>
      </c>
      <c r="AF264" s="263">
        <f t="shared" si="42"/>
        <v>0</v>
      </c>
    </row>
    <row r="265" spans="1:32" ht="15.75" customHeight="1" x14ac:dyDescent="0.25">
      <c r="A265" s="226"/>
      <c r="B265" s="678"/>
      <c r="C265" s="182"/>
      <c r="D265" s="183" t="s">
        <v>371</v>
      </c>
      <c r="E265" s="184">
        <v>0</v>
      </c>
      <c r="F265" s="184">
        <v>0</v>
      </c>
      <c r="G265" s="184">
        <v>0</v>
      </c>
      <c r="H265" s="185"/>
      <c r="I265" s="184">
        <v>0</v>
      </c>
      <c r="J265" s="186">
        <v>0</v>
      </c>
      <c r="K265" s="218">
        <v>0</v>
      </c>
      <c r="L265" s="186">
        <v>0</v>
      </c>
      <c r="M265" s="221">
        <f>E265+F265+G265+I265+K265</f>
        <v>0</v>
      </c>
      <c r="N265" s="140">
        <v>0</v>
      </c>
      <c r="O265" s="248">
        <v>0</v>
      </c>
      <c r="P265" s="221">
        <f t="shared" si="38"/>
        <v>0</v>
      </c>
      <c r="Q265" s="252">
        <f t="shared" si="39"/>
        <v>0</v>
      </c>
      <c r="R265" s="308">
        <v>0</v>
      </c>
      <c r="S265" s="323">
        <v>0</v>
      </c>
      <c r="T265" s="308">
        <v>0</v>
      </c>
      <c r="U265" s="178">
        <v>0</v>
      </c>
      <c r="V265" s="308"/>
      <c r="W265" s="345">
        <v>0</v>
      </c>
      <c r="X265" s="344">
        <f t="shared" si="40"/>
        <v>0</v>
      </c>
      <c r="Y265" s="263">
        <f t="shared" si="41"/>
        <v>0</v>
      </c>
      <c r="Z265" s="395">
        <v>0</v>
      </c>
      <c r="AA265" s="177">
        <v>0</v>
      </c>
      <c r="AB265" s="308">
        <v>0</v>
      </c>
      <c r="AC265" s="177">
        <v>0</v>
      </c>
      <c r="AD265" s="308">
        <v>0</v>
      </c>
      <c r="AE265" s="177">
        <v>0</v>
      </c>
      <c r="AF265" s="263">
        <f t="shared" si="42"/>
        <v>0</v>
      </c>
    </row>
    <row r="266" spans="1:32" ht="15.75" customHeight="1" thickBot="1" x14ac:dyDescent="0.3">
      <c r="A266" s="226"/>
      <c r="B266" s="679"/>
      <c r="C266" s="187"/>
      <c r="D266" s="188" t="s">
        <v>9</v>
      </c>
      <c r="E266" s="184">
        <v>0</v>
      </c>
      <c r="F266" s="184">
        <v>0</v>
      </c>
      <c r="G266" s="184">
        <v>0</v>
      </c>
      <c r="H266" s="185"/>
      <c r="I266" s="184">
        <v>0</v>
      </c>
      <c r="J266" s="186">
        <v>0</v>
      </c>
      <c r="K266" s="219">
        <v>0</v>
      </c>
      <c r="L266" s="186">
        <v>0</v>
      </c>
      <c r="M266" s="221">
        <f t="shared" ref="M266" si="43">E266+F266+G266+I266+K266</f>
        <v>0</v>
      </c>
      <c r="N266" s="142">
        <v>0</v>
      </c>
      <c r="O266" s="248">
        <v>0</v>
      </c>
      <c r="P266" s="221">
        <f t="shared" si="38"/>
        <v>0</v>
      </c>
      <c r="Q266" s="252">
        <f t="shared" si="39"/>
        <v>0</v>
      </c>
      <c r="R266" s="309">
        <v>0</v>
      </c>
      <c r="S266" s="323">
        <v>0</v>
      </c>
      <c r="T266" s="309">
        <v>0</v>
      </c>
      <c r="U266" s="178">
        <v>0</v>
      </c>
      <c r="V266" s="309"/>
      <c r="W266" s="345">
        <v>0</v>
      </c>
      <c r="X266" s="344">
        <f t="shared" si="40"/>
        <v>0</v>
      </c>
      <c r="Y266" s="263">
        <f t="shared" si="41"/>
        <v>0</v>
      </c>
      <c r="Z266" s="396">
        <v>0</v>
      </c>
      <c r="AA266" s="177">
        <v>0</v>
      </c>
      <c r="AB266" s="309">
        <v>0</v>
      </c>
      <c r="AC266" s="177">
        <v>0</v>
      </c>
      <c r="AD266" s="309">
        <v>0</v>
      </c>
      <c r="AE266" s="177">
        <v>0</v>
      </c>
      <c r="AF266" s="263">
        <f t="shared" si="42"/>
        <v>0</v>
      </c>
    </row>
    <row r="267" spans="1:32" ht="15" customHeight="1" x14ac:dyDescent="0.25">
      <c r="A267" s="633" t="s">
        <v>512</v>
      </c>
      <c r="B267" s="613" t="s">
        <v>513</v>
      </c>
      <c r="C267" s="83"/>
      <c r="D267" s="43" t="s">
        <v>7</v>
      </c>
      <c r="E267" s="123">
        <v>0</v>
      </c>
      <c r="F267" s="131">
        <v>0</v>
      </c>
      <c r="G267" s="140">
        <v>0</v>
      </c>
      <c r="H267" s="153">
        <f t="shared" si="36"/>
        <v>0</v>
      </c>
      <c r="I267" s="140">
        <v>0</v>
      </c>
      <c r="J267" s="178">
        <v>0</v>
      </c>
      <c r="K267" s="143">
        <v>0</v>
      </c>
      <c r="L267" s="177">
        <v>0</v>
      </c>
      <c r="M267" s="221">
        <f t="shared" si="37"/>
        <v>0</v>
      </c>
      <c r="N267" s="143">
        <v>0</v>
      </c>
      <c r="O267" s="248">
        <v>0</v>
      </c>
      <c r="P267" s="221">
        <f t="shared" si="38"/>
        <v>0</v>
      </c>
      <c r="Q267" s="252">
        <f t="shared" si="39"/>
        <v>0</v>
      </c>
      <c r="R267" s="310">
        <v>0</v>
      </c>
      <c r="S267" s="323">
        <v>0</v>
      </c>
      <c r="T267" s="310">
        <v>0</v>
      </c>
      <c r="U267" s="178">
        <v>0</v>
      </c>
      <c r="V267" s="310">
        <v>0</v>
      </c>
      <c r="W267" s="345">
        <v>0</v>
      </c>
      <c r="X267" s="344">
        <f t="shared" si="40"/>
        <v>0</v>
      </c>
      <c r="Y267" s="263">
        <f t="shared" si="41"/>
        <v>0</v>
      </c>
      <c r="Z267" s="398">
        <v>0</v>
      </c>
      <c r="AA267" s="177">
        <v>0</v>
      </c>
      <c r="AB267" s="310">
        <v>0</v>
      </c>
      <c r="AC267" s="177">
        <v>0</v>
      </c>
      <c r="AD267" s="310">
        <v>0</v>
      </c>
      <c r="AE267" s="177">
        <v>0</v>
      </c>
      <c r="AF267" s="263">
        <f t="shared" si="42"/>
        <v>0</v>
      </c>
    </row>
    <row r="268" spans="1:32" ht="15" customHeight="1" x14ac:dyDescent="0.25">
      <c r="A268" s="634"/>
      <c r="B268" s="614"/>
      <c r="C268" s="84"/>
      <c r="D268" s="43" t="s">
        <v>371</v>
      </c>
      <c r="E268" s="119">
        <v>0</v>
      </c>
      <c r="F268" s="115">
        <v>0</v>
      </c>
      <c r="G268" s="140">
        <v>0</v>
      </c>
      <c r="H268" s="153">
        <f t="shared" si="36"/>
        <v>0</v>
      </c>
      <c r="I268" s="140">
        <v>0</v>
      </c>
      <c r="J268" s="178">
        <v>0</v>
      </c>
      <c r="K268" s="140">
        <v>0</v>
      </c>
      <c r="L268" s="177">
        <v>0</v>
      </c>
      <c r="M268" s="221">
        <f t="shared" si="37"/>
        <v>0</v>
      </c>
      <c r="N268" s="140">
        <v>0</v>
      </c>
      <c r="O268" s="248">
        <v>0</v>
      </c>
      <c r="P268" s="221">
        <f t="shared" si="38"/>
        <v>0</v>
      </c>
      <c r="Q268" s="252">
        <f t="shared" si="39"/>
        <v>0</v>
      </c>
      <c r="R268" s="308">
        <v>0</v>
      </c>
      <c r="S268" s="323">
        <v>0</v>
      </c>
      <c r="T268" s="308">
        <v>0</v>
      </c>
      <c r="U268" s="178">
        <v>0</v>
      </c>
      <c r="V268" s="308"/>
      <c r="W268" s="345">
        <v>0</v>
      </c>
      <c r="X268" s="344">
        <f t="shared" si="40"/>
        <v>0</v>
      </c>
      <c r="Y268" s="263">
        <f t="shared" si="41"/>
        <v>0</v>
      </c>
      <c r="Z268" s="395">
        <v>0</v>
      </c>
      <c r="AA268" s="177">
        <v>0</v>
      </c>
      <c r="AB268" s="308">
        <v>0</v>
      </c>
      <c r="AC268" s="177">
        <v>0</v>
      </c>
      <c r="AD268" s="308">
        <v>0</v>
      </c>
      <c r="AE268" s="177">
        <v>0</v>
      </c>
      <c r="AF268" s="263">
        <f t="shared" si="42"/>
        <v>0</v>
      </c>
    </row>
    <row r="269" spans="1:32" ht="15.75" customHeight="1" thickBot="1" x14ac:dyDescent="0.3">
      <c r="A269" s="634"/>
      <c r="B269" s="615"/>
      <c r="C269" s="85"/>
      <c r="D269" s="45" t="s">
        <v>9</v>
      </c>
      <c r="E269" s="121">
        <v>0</v>
      </c>
      <c r="F269" s="129">
        <v>0</v>
      </c>
      <c r="G269" s="142">
        <v>0</v>
      </c>
      <c r="H269" s="153">
        <f t="shared" si="36"/>
        <v>0</v>
      </c>
      <c r="I269" s="142">
        <v>0</v>
      </c>
      <c r="J269" s="178">
        <v>0</v>
      </c>
      <c r="K269" s="141">
        <v>0</v>
      </c>
      <c r="L269" s="177">
        <v>0</v>
      </c>
      <c r="M269" s="221">
        <f t="shared" si="37"/>
        <v>0</v>
      </c>
      <c r="N269" s="141">
        <v>0</v>
      </c>
      <c r="O269" s="248">
        <v>0</v>
      </c>
      <c r="P269" s="221">
        <f t="shared" si="38"/>
        <v>0</v>
      </c>
      <c r="Q269" s="252">
        <f t="shared" si="39"/>
        <v>0</v>
      </c>
      <c r="R269" s="309">
        <v>0</v>
      </c>
      <c r="S269" s="323">
        <v>0</v>
      </c>
      <c r="T269" s="309">
        <v>0</v>
      </c>
      <c r="U269" s="178">
        <v>0</v>
      </c>
      <c r="V269" s="309"/>
      <c r="W269" s="345">
        <v>0</v>
      </c>
      <c r="X269" s="344">
        <f t="shared" si="40"/>
        <v>0</v>
      </c>
      <c r="Y269" s="263">
        <f t="shared" si="41"/>
        <v>0</v>
      </c>
      <c r="Z269" s="396">
        <v>0</v>
      </c>
      <c r="AA269" s="177">
        <v>0</v>
      </c>
      <c r="AB269" s="309">
        <v>0</v>
      </c>
      <c r="AC269" s="177">
        <v>0</v>
      </c>
      <c r="AD269" s="309">
        <v>0</v>
      </c>
      <c r="AE269" s="177">
        <v>0</v>
      </c>
      <c r="AF269" s="263">
        <f t="shared" si="42"/>
        <v>0</v>
      </c>
    </row>
    <row r="270" spans="1:32" ht="15" customHeight="1" x14ac:dyDescent="0.25">
      <c r="A270" s="634"/>
      <c r="B270" s="613" t="s">
        <v>514</v>
      </c>
      <c r="C270" s="83"/>
      <c r="D270" s="43" t="s">
        <v>7</v>
      </c>
      <c r="E270" s="119">
        <v>0</v>
      </c>
      <c r="F270" s="115">
        <v>0</v>
      </c>
      <c r="G270" s="143">
        <v>0</v>
      </c>
      <c r="H270" s="153">
        <f t="shared" si="36"/>
        <v>0</v>
      </c>
      <c r="I270" s="143">
        <v>0</v>
      </c>
      <c r="J270" s="178">
        <v>0</v>
      </c>
      <c r="K270" s="140">
        <v>0</v>
      </c>
      <c r="L270" s="177">
        <v>0</v>
      </c>
      <c r="M270" s="221">
        <f t="shared" si="37"/>
        <v>0</v>
      </c>
      <c r="N270" s="140">
        <v>0</v>
      </c>
      <c r="O270" s="248">
        <v>0</v>
      </c>
      <c r="P270" s="221">
        <f t="shared" si="38"/>
        <v>0</v>
      </c>
      <c r="Q270" s="252">
        <f t="shared" si="39"/>
        <v>0</v>
      </c>
      <c r="R270" s="310">
        <v>0</v>
      </c>
      <c r="S270" s="323">
        <v>0</v>
      </c>
      <c r="T270" s="310">
        <v>0</v>
      </c>
      <c r="U270" s="178">
        <v>0</v>
      </c>
      <c r="V270" s="310">
        <v>0</v>
      </c>
      <c r="W270" s="345">
        <v>0</v>
      </c>
      <c r="X270" s="344">
        <f t="shared" si="40"/>
        <v>0</v>
      </c>
      <c r="Y270" s="263">
        <f t="shared" si="41"/>
        <v>0</v>
      </c>
      <c r="Z270" s="398">
        <v>0</v>
      </c>
      <c r="AA270" s="177">
        <v>0</v>
      </c>
      <c r="AB270" s="310">
        <v>1</v>
      </c>
      <c r="AC270" s="177">
        <v>0</v>
      </c>
      <c r="AD270" s="310">
        <v>0</v>
      </c>
      <c r="AE270" s="177">
        <v>0</v>
      </c>
      <c r="AF270" s="263">
        <f t="shared" si="42"/>
        <v>1</v>
      </c>
    </row>
    <row r="271" spans="1:32" ht="15" customHeight="1" x14ac:dyDescent="0.25">
      <c r="A271" s="634"/>
      <c r="B271" s="614"/>
      <c r="C271" s="84"/>
      <c r="D271" s="43" t="s">
        <v>371</v>
      </c>
      <c r="E271" s="119">
        <v>0</v>
      </c>
      <c r="F271" s="115">
        <v>0</v>
      </c>
      <c r="G271" s="140">
        <v>0</v>
      </c>
      <c r="H271" s="153">
        <f t="shared" si="36"/>
        <v>0</v>
      </c>
      <c r="I271" s="140">
        <v>0</v>
      </c>
      <c r="J271" s="178">
        <v>0</v>
      </c>
      <c r="K271" s="140">
        <v>0</v>
      </c>
      <c r="L271" s="177">
        <v>0</v>
      </c>
      <c r="M271" s="221">
        <f t="shared" si="37"/>
        <v>0</v>
      </c>
      <c r="N271" s="140">
        <v>0</v>
      </c>
      <c r="O271" s="248">
        <v>0</v>
      </c>
      <c r="P271" s="221">
        <f t="shared" si="38"/>
        <v>0</v>
      </c>
      <c r="Q271" s="252">
        <f t="shared" si="39"/>
        <v>0</v>
      </c>
      <c r="R271" s="308">
        <v>0</v>
      </c>
      <c r="S271" s="323">
        <v>0</v>
      </c>
      <c r="T271" s="308">
        <v>0</v>
      </c>
      <c r="U271" s="178">
        <v>0</v>
      </c>
      <c r="V271" s="308"/>
      <c r="W271" s="345">
        <v>0</v>
      </c>
      <c r="X271" s="344">
        <f t="shared" si="40"/>
        <v>0</v>
      </c>
      <c r="Y271" s="263">
        <f t="shared" si="41"/>
        <v>0</v>
      </c>
      <c r="Z271" s="395">
        <v>0</v>
      </c>
      <c r="AA271" s="177">
        <v>0</v>
      </c>
      <c r="AB271" s="308">
        <v>0</v>
      </c>
      <c r="AC271" s="177">
        <v>0</v>
      </c>
      <c r="AD271" s="308">
        <v>0</v>
      </c>
      <c r="AE271" s="177">
        <v>0</v>
      </c>
      <c r="AF271" s="263">
        <f t="shared" si="42"/>
        <v>0</v>
      </c>
    </row>
    <row r="272" spans="1:32" ht="15.75" customHeight="1" thickBot="1" x14ac:dyDescent="0.3">
      <c r="A272" s="635"/>
      <c r="B272" s="615"/>
      <c r="C272" s="85"/>
      <c r="D272" s="49" t="s">
        <v>9</v>
      </c>
      <c r="E272" s="122">
        <v>0</v>
      </c>
      <c r="F272" s="130">
        <v>0</v>
      </c>
      <c r="G272" s="141">
        <v>0</v>
      </c>
      <c r="H272" s="153">
        <f t="shared" si="36"/>
        <v>0</v>
      </c>
      <c r="I272" s="141">
        <v>0</v>
      </c>
      <c r="J272" s="178">
        <v>0</v>
      </c>
      <c r="K272" s="142">
        <v>0</v>
      </c>
      <c r="L272" s="177">
        <v>0</v>
      </c>
      <c r="M272" s="221">
        <f t="shared" si="37"/>
        <v>0</v>
      </c>
      <c r="N272" s="142">
        <v>0</v>
      </c>
      <c r="O272" s="248">
        <v>0</v>
      </c>
      <c r="P272" s="221">
        <f t="shared" si="38"/>
        <v>0</v>
      </c>
      <c r="Q272" s="252">
        <f t="shared" si="39"/>
        <v>0</v>
      </c>
      <c r="R272" s="309">
        <v>0</v>
      </c>
      <c r="S272" s="323">
        <v>0</v>
      </c>
      <c r="T272" s="309">
        <v>0</v>
      </c>
      <c r="U272" s="178">
        <v>0</v>
      </c>
      <c r="V272" s="309"/>
      <c r="W272" s="345">
        <v>0</v>
      </c>
      <c r="X272" s="344">
        <f t="shared" si="40"/>
        <v>0</v>
      </c>
      <c r="Y272" s="263">
        <f t="shared" si="41"/>
        <v>0</v>
      </c>
      <c r="Z272" s="396">
        <v>0</v>
      </c>
      <c r="AA272" s="177">
        <v>0</v>
      </c>
      <c r="AB272" s="309">
        <v>0</v>
      </c>
      <c r="AC272" s="177">
        <v>0</v>
      </c>
      <c r="AD272" s="309">
        <v>0</v>
      </c>
      <c r="AE272" s="177">
        <v>0</v>
      </c>
      <c r="AF272" s="263">
        <f t="shared" si="42"/>
        <v>0</v>
      </c>
    </row>
    <row r="273" spans="1:32" ht="15" customHeight="1" x14ac:dyDescent="0.25">
      <c r="A273" s="628" t="s">
        <v>515</v>
      </c>
      <c r="B273" s="613" t="s">
        <v>516</v>
      </c>
      <c r="C273" s="83"/>
      <c r="D273" s="47" t="s">
        <v>7</v>
      </c>
      <c r="E273" s="123">
        <v>0</v>
      </c>
      <c r="F273" s="131">
        <v>1</v>
      </c>
      <c r="G273" s="140">
        <v>0</v>
      </c>
      <c r="H273" s="153">
        <f t="shared" si="36"/>
        <v>1</v>
      </c>
      <c r="I273" s="140">
        <v>0</v>
      </c>
      <c r="J273" s="178">
        <v>0</v>
      </c>
      <c r="K273" s="143">
        <v>18</v>
      </c>
      <c r="L273" s="177">
        <v>0</v>
      </c>
      <c r="M273" s="221">
        <f t="shared" si="37"/>
        <v>19</v>
      </c>
      <c r="N273" s="143">
        <v>11</v>
      </c>
      <c r="O273" s="248">
        <v>0</v>
      </c>
      <c r="P273" s="221">
        <f t="shared" si="38"/>
        <v>29</v>
      </c>
      <c r="Q273" s="252">
        <f t="shared" si="39"/>
        <v>30</v>
      </c>
      <c r="R273" s="310">
        <v>18</v>
      </c>
      <c r="S273" s="323">
        <v>2</v>
      </c>
      <c r="T273" s="310">
        <v>12</v>
      </c>
      <c r="U273" s="178">
        <v>1</v>
      </c>
      <c r="V273" s="310">
        <v>8</v>
      </c>
      <c r="W273" s="345">
        <v>0</v>
      </c>
      <c r="X273" s="344">
        <f t="shared" si="40"/>
        <v>41</v>
      </c>
      <c r="Y273" s="263">
        <f t="shared" si="41"/>
        <v>71</v>
      </c>
      <c r="Z273" s="398">
        <v>3</v>
      </c>
      <c r="AA273" s="177">
        <v>1</v>
      </c>
      <c r="AB273" s="310">
        <v>1</v>
      </c>
      <c r="AC273" s="177">
        <v>0</v>
      </c>
      <c r="AD273" s="310">
        <v>1</v>
      </c>
      <c r="AE273" s="177">
        <v>0</v>
      </c>
      <c r="AF273" s="263">
        <f t="shared" si="42"/>
        <v>77</v>
      </c>
    </row>
    <row r="274" spans="1:32" ht="15" customHeight="1" x14ac:dyDescent="0.25">
      <c r="A274" s="629"/>
      <c r="B274" s="614"/>
      <c r="C274" s="84"/>
      <c r="D274" s="43" t="s">
        <v>371</v>
      </c>
      <c r="E274" s="119">
        <v>0</v>
      </c>
      <c r="F274" s="115">
        <v>0</v>
      </c>
      <c r="G274" s="140">
        <v>0</v>
      </c>
      <c r="H274" s="153">
        <f t="shared" si="36"/>
        <v>0</v>
      </c>
      <c r="I274" s="140">
        <v>0</v>
      </c>
      <c r="J274" s="178">
        <v>0</v>
      </c>
      <c r="K274" s="140">
        <v>1</v>
      </c>
      <c r="L274" s="177">
        <v>0</v>
      </c>
      <c r="M274" s="221">
        <f t="shared" si="37"/>
        <v>1</v>
      </c>
      <c r="N274" s="140">
        <v>2</v>
      </c>
      <c r="O274" s="248">
        <v>0</v>
      </c>
      <c r="P274" s="221">
        <f t="shared" si="38"/>
        <v>3</v>
      </c>
      <c r="Q274" s="252">
        <f t="shared" si="39"/>
        <v>3</v>
      </c>
      <c r="R274" s="308">
        <v>0</v>
      </c>
      <c r="S274" s="323">
        <v>0</v>
      </c>
      <c r="T274" s="308">
        <v>0</v>
      </c>
      <c r="U274" s="178">
        <v>0</v>
      </c>
      <c r="V274" s="308">
        <v>0</v>
      </c>
      <c r="W274" s="345">
        <v>1</v>
      </c>
      <c r="X274" s="344">
        <f t="shared" si="40"/>
        <v>1</v>
      </c>
      <c r="Y274" s="263">
        <f t="shared" si="41"/>
        <v>4</v>
      </c>
      <c r="Z274" s="395">
        <v>0</v>
      </c>
      <c r="AA274" s="177">
        <v>0</v>
      </c>
      <c r="AB274" s="308">
        <v>0</v>
      </c>
      <c r="AC274" s="177">
        <v>0</v>
      </c>
      <c r="AD274" s="308">
        <v>0</v>
      </c>
      <c r="AE274" s="177">
        <v>0</v>
      </c>
      <c r="AF274" s="263">
        <f t="shared" si="42"/>
        <v>4</v>
      </c>
    </row>
    <row r="275" spans="1:32" ht="15.75" customHeight="1" thickBot="1" x14ac:dyDescent="0.3">
      <c r="A275" s="629"/>
      <c r="B275" s="615"/>
      <c r="C275" s="85"/>
      <c r="D275" s="45" t="s">
        <v>9</v>
      </c>
      <c r="E275" s="121">
        <v>0</v>
      </c>
      <c r="F275" s="129">
        <v>1</v>
      </c>
      <c r="G275" s="142">
        <v>0</v>
      </c>
      <c r="H275" s="153">
        <f t="shared" si="36"/>
        <v>1</v>
      </c>
      <c r="I275" s="142">
        <v>0</v>
      </c>
      <c r="J275" s="178">
        <v>0</v>
      </c>
      <c r="K275" s="141">
        <v>12</v>
      </c>
      <c r="L275" s="177">
        <v>0</v>
      </c>
      <c r="M275" s="221">
        <f t="shared" si="37"/>
        <v>13</v>
      </c>
      <c r="N275" s="141">
        <v>13</v>
      </c>
      <c r="O275" s="248">
        <v>0</v>
      </c>
      <c r="P275" s="221">
        <f t="shared" si="38"/>
        <v>25</v>
      </c>
      <c r="Q275" s="252">
        <f t="shared" si="39"/>
        <v>26</v>
      </c>
      <c r="R275" s="309">
        <v>21</v>
      </c>
      <c r="S275" s="323">
        <v>0</v>
      </c>
      <c r="T275" s="309">
        <v>10</v>
      </c>
      <c r="U275" s="178">
        <v>2</v>
      </c>
      <c r="V275" s="309">
        <v>10</v>
      </c>
      <c r="W275" s="345">
        <v>0</v>
      </c>
      <c r="X275" s="344">
        <f t="shared" si="40"/>
        <v>43</v>
      </c>
      <c r="Y275" s="263">
        <f t="shared" si="41"/>
        <v>69</v>
      </c>
      <c r="Z275" s="396">
        <v>4</v>
      </c>
      <c r="AA275" s="177">
        <v>0</v>
      </c>
      <c r="AB275" s="309">
        <v>1</v>
      </c>
      <c r="AC275" s="177">
        <v>0</v>
      </c>
      <c r="AD275" s="309">
        <v>7</v>
      </c>
      <c r="AE275" s="177">
        <v>0</v>
      </c>
      <c r="AF275" s="263">
        <f t="shared" si="42"/>
        <v>81</v>
      </c>
    </row>
    <row r="276" spans="1:32" ht="15" customHeight="1" x14ac:dyDescent="0.25">
      <c r="A276" s="629"/>
      <c r="B276" s="613" t="s">
        <v>517</v>
      </c>
      <c r="C276" s="83"/>
      <c r="D276" s="43" t="s">
        <v>7</v>
      </c>
      <c r="E276" s="119">
        <v>0</v>
      </c>
      <c r="F276" s="115">
        <v>0</v>
      </c>
      <c r="G276" s="143">
        <v>0</v>
      </c>
      <c r="H276" s="153">
        <f t="shared" si="36"/>
        <v>0</v>
      </c>
      <c r="I276" s="143">
        <v>2</v>
      </c>
      <c r="J276" s="178">
        <v>0</v>
      </c>
      <c r="K276" s="140">
        <v>1</v>
      </c>
      <c r="L276" s="177">
        <v>0</v>
      </c>
      <c r="M276" s="221">
        <f t="shared" si="37"/>
        <v>3</v>
      </c>
      <c r="N276" s="140">
        <v>41</v>
      </c>
      <c r="O276" s="248">
        <v>0</v>
      </c>
      <c r="P276" s="221">
        <f t="shared" si="38"/>
        <v>44</v>
      </c>
      <c r="Q276" s="252">
        <f t="shared" si="39"/>
        <v>44</v>
      </c>
      <c r="R276" s="310">
        <v>41</v>
      </c>
      <c r="S276" s="323">
        <v>0</v>
      </c>
      <c r="T276" s="310">
        <v>35</v>
      </c>
      <c r="U276" s="178">
        <v>0</v>
      </c>
      <c r="V276" s="310">
        <v>45</v>
      </c>
      <c r="W276" s="345">
        <v>0</v>
      </c>
      <c r="X276" s="344">
        <f t="shared" si="40"/>
        <v>121</v>
      </c>
      <c r="Y276" s="263">
        <f t="shared" si="41"/>
        <v>165</v>
      </c>
      <c r="Z276" s="398">
        <v>35</v>
      </c>
      <c r="AA276" s="177">
        <v>0</v>
      </c>
      <c r="AB276" s="310">
        <v>41</v>
      </c>
      <c r="AC276" s="177">
        <v>0</v>
      </c>
      <c r="AD276" s="310">
        <v>33</v>
      </c>
      <c r="AE276" s="177">
        <v>0</v>
      </c>
      <c r="AF276" s="263">
        <f t="shared" si="42"/>
        <v>274</v>
      </c>
    </row>
    <row r="277" spans="1:32" ht="15" customHeight="1" x14ac:dyDescent="0.25">
      <c r="A277" s="629"/>
      <c r="B277" s="614"/>
      <c r="C277" s="84"/>
      <c r="D277" s="43" t="s">
        <v>371</v>
      </c>
      <c r="E277" s="119">
        <v>0</v>
      </c>
      <c r="F277" s="115">
        <v>0</v>
      </c>
      <c r="G277" s="140">
        <v>0</v>
      </c>
      <c r="H277" s="153">
        <f t="shared" si="36"/>
        <v>0</v>
      </c>
      <c r="I277" s="140">
        <v>1</v>
      </c>
      <c r="J277" s="178">
        <v>0</v>
      </c>
      <c r="K277" s="140">
        <v>0</v>
      </c>
      <c r="L277" s="177">
        <v>0</v>
      </c>
      <c r="M277" s="221">
        <f t="shared" si="37"/>
        <v>1</v>
      </c>
      <c r="N277" s="140">
        <v>5</v>
      </c>
      <c r="O277" s="248">
        <v>0</v>
      </c>
      <c r="P277" s="221">
        <f t="shared" si="38"/>
        <v>6</v>
      </c>
      <c r="Q277" s="252">
        <f t="shared" si="39"/>
        <v>6</v>
      </c>
      <c r="R277" s="308">
        <v>0</v>
      </c>
      <c r="S277" s="323">
        <v>0</v>
      </c>
      <c r="T277" s="308">
        <v>0</v>
      </c>
      <c r="U277" s="178">
        <v>0</v>
      </c>
      <c r="V277" s="308">
        <v>1</v>
      </c>
      <c r="W277" s="345">
        <v>0</v>
      </c>
      <c r="X277" s="344">
        <f t="shared" si="40"/>
        <v>1</v>
      </c>
      <c r="Y277" s="263">
        <f t="shared" si="41"/>
        <v>7</v>
      </c>
      <c r="Z277" s="395">
        <v>1</v>
      </c>
      <c r="AA277" s="177">
        <v>1</v>
      </c>
      <c r="AB277" s="308">
        <v>1</v>
      </c>
      <c r="AC277" s="177">
        <v>0</v>
      </c>
      <c r="AD277" s="308">
        <v>0</v>
      </c>
      <c r="AE277" s="177">
        <v>0</v>
      </c>
      <c r="AF277" s="263">
        <f t="shared" si="42"/>
        <v>10</v>
      </c>
    </row>
    <row r="278" spans="1:32" ht="15.75" customHeight="1" thickBot="1" x14ac:dyDescent="0.3">
      <c r="A278" s="629"/>
      <c r="B278" s="615"/>
      <c r="C278" s="85"/>
      <c r="D278" s="49" t="s">
        <v>9</v>
      </c>
      <c r="E278" s="122">
        <v>0</v>
      </c>
      <c r="F278" s="130">
        <v>0</v>
      </c>
      <c r="G278" s="141">
        <v>0</v>
      </c>
      <c r="H278" s="153">
        <f t="shared" si="36"/>
        <v>0</v>
      </c>
      <c r="I278" s="141">
        <v>4</v>
      </c>
      <c r="J278" s="178">
        <v>0</v>
      </c>
      <c r="K278" s="142">
        <v>1</v>
      </c>
      <c r="L278" s="177">
        <v>0</v>
      </c>
      <c r="M278" s="221">
        <f t="shared" si="37"/>
        <v>5</v>
      </c>
      <c r="N278" s="142">
        <v>41</v>
      </c>
      <c r="O278" s="248">
        <v>0</v>
      </c>
      <c r="P278" s="221">
        <f t="shared" si="38"/>
        <v>46</v>
      </c>
      <c r="Q278" s="252">
        <f t="shared" si="39"/>
        <v>46</v>
      </c>
      <c r="R278" s="309">
        <v>41</v>
      </c>
      <c r="S278" s="323">
        <v>0</v>
      </c>
      <c r="T278" s="309">
        <v>35</v>
      </c>
      <c r="U278" s="178">
        <v>0</v>
      </c>
      <c r="V278" s="309">
        <v>43</v>
      </c>
      <c r="W278" s="345">
        <v>0</v>
      </c>
      <c r="X278" s="344">
        <f t="shared" si="40"/>
        <v>119</v>
      </c>
      <c r="Y278" s="263">
        <f t="shared" si="41"/>
        <v>165</v>
      </c>
      <c r="Z278" s="396">
        <v>34</v>
      </c>
      <c r="AA278" s="177">
        <v>0</v>
      </c>
      <c r="AB278" s="309">
        <v>39</v>
      </c>
      <c r="AC278" s="177">
        <v>0</v>
      </c>
      <c r="AD278" s="309">
        <v>35</v>
      </c>
      <c r="AE278" s="177">
        <v>0</v>
      </c>
      <c r="AF278" s="263">
        <f t="shared" si="42"/>
        <v>273</v>
      </c>
    </row>
    <row r="279" spans="1:32" ht="15" customHeight="1" x14ac:dyDescent="0.25">
      <c r="A279" s="629"/>
      <c r="B279" s="613" t="s">
        <v>518</v>
      </c>
      <c r="C279" s="83"/>
      <c r="D279" s="47" t="s">
        <v>7</v>
      </c>
      <c r="E279" s="123">
        <v>0</v>
      </c>
      <c r="F279" s="131">
        <v>0</v>
      </c>
      <c r="G279" s="140">
        <v>0</v>
      </c>
      <c r="H279" s="153">
        <f t="shared" si="36"/>
        <v>0</v>
      </c>
      <c r="I279" s="140">
        <v>0</v>
      </c>
      <c r="J279" s="178">
        <v>0</v>
      </c>
      <c r="K279" s="143">
        <v>0</v>
      </c>
      <c r="L279" s="177">
        <v>0</v>
      </c>
      <c r="M279" s="221">
        <f t="shared" si="37"/>
        <v>0</v>
      </c>
      <c r="N279" s="143">
        <v>0</v>
      </c>
      <c r="O279" s="248">
        <v>0</v>
      </c>
      <c r="P279" s="221">
        <f t="shared" si="38"/>
        <v>0</v>
      </c>
      <c r="Q279" s="252">
        <f t="shared" si="39"/>
        <v>0</v>
      </c>
      <c r="R279" s="310">
        <v>0</v>
      </c>
      <c r="S279" s="323">
        <v>0</v>
      </c>
      <c r="T279" s="310">
        <v>0</v>
      </c>
      <c r="U279" s="178">
        <v>0</v>
      </c>
      <c r="V279" s="310">
        <v>0</v>
      </c>
      <c r="W279" s="345">
        <v>0</v>
      </c>
      <c r="X279" s="344">
        <f t="shared" si="40"/>
        <v>0</v>
      </c>
      <c r="Y279" s="263">
        <f t="shared" si="41"/>
        <v>0</v>
      </c>
      <c r="Z279" s="398">
        <v>0</v>
      </c>
      <c r="AA279" s="177">
        <v>0</v>
      </c>
      <c r="AB279" s="310">
        <v>0</v>
      </c>
      <c r="AC279" s="177">
        <v>0</v>
      </c>
      <c r="AD279" s="310">
        <v>0</v>
      </c>
      <c r="AE279" s="177">
        <v>0</v>
      </c>
      <c r="AF279" s="263">
        <f t="shared" si="42"/>
        <v>0</v>
      </c>
    </row>
    <row r="280" spans="1:32" ht="15" customHeight="1" x14ac:dyDescent="0.25">
      <c r="A280" s="629"/>
      <c r="B280" s="614"/>
      <c r="C280" s="84"/>
      <c r="D280" s="43" t="s">
        <v>371</v>
      </c>
      <c r="E280" s="119">
        <v>0</v>
      </c>
      <c r="F280" s="115">
        <v>1</v>
      </c>
      <c r="G280" s="140">
        <v>0</v>
      </c>
      <c r="H280" s="153">
        <f t="shared" si="36"/>
        <v>1</v>
      </c>
      <c r="I280" s="140">
        <v>0</v>
      </c>
      <c r="J280" s="178">
        <v>0</v>
      </c>
      <c r="K280" s="140">
        <v>0</v>
      </c>
      <c r="L280" s="177">
        <v>0</v>
      </c>
      <c r="M280" s="221">
        <f t="shared" si="37"/>
        <v>1</v>
      </c>
      <c r="N280" s="140">
        <v>0</v>
      </c>
      <c r="O280" s="248">
        <v>0</v>
      </c>
      <c r="P280" s="221">
        <f t="shared" si="38"/>
        <v>0</v>
      </c>
      <c r="Q280" s="252">
        <f t="shared" si="39"/>
        <v>1</v>
      </c>
      <c r="R280" s="308">
        <v>0</v>
      </c>
      <c r="S280" s="323">
        <v>0</v>
      </c>
      <c r="T280" s="308">
        <v>0</v>
      </c>
      <c r="U280" s="178">
        <v>0</v>
      </c>
      <c r="V280" s="308"/>
      <c r="W280" s="345">
        <v>0</v>
      </c>
      <c r="X280" s="344">
        <f t="shared" si="40"/>
        <v>0</v>
      </c>
      <c r="Y280" s="263">
        <f t="shared" si="41"/>
        <v>1</v>
      </c>
      <c r="Z280" s="395">
        <v>0</v>
      </c>
      <c r="AA280" s="177">
        <v>0</v>
      </c>
      <c r="AB280" s="308">
        <v>0</v>
      </c>
      <c r="AC280" s="177">
        <v>0</v>
      </c>
      <c r="AD280" s="308">
        <v>0</v>
      </c>
      <c r="AE280" s="177">
        <v>0</v>
      </c>
      <c r="AF280" s="263">
        <f t="shared" si="42"/>
        <v>1</v>
      </c>
    </row>
    <row r="281" spans="1:32" ht="15.75" customHeight="1" thickBot="1" x14ac:dyDescent="0.3">
      <c r="A281" s="629"/>
      <c r="B281" s="615"/>
      <c r="C281" s="85"/>
      <c r="D281" s="45" t="s">
        <v>9</v>
      </c>
      <c r="E281" s="121">
        <v>0</v>
      </c>
      <c r="F281" s="129">
        <v>0</v>
      </c>
      <c r="G281" s="142">
        <v>0</v>
      </c>
      <c r="H281" s="153">
        <f t="shared" si="36"/>
        <v>0</v>
      </c>
      <c r="I281" s="142">
        <v>0</v>
      </c>
      <c r="J281" s="178">
        <v>0</v>
      </c>
      <c r="K281" s="141">
        <v>0</v>
      </c>
      <c r="L281" s="177">
        <v>0</v>
      </c>
      <c r="M281" s="221">
        <f t="shared" si="37"/>
        <v>0</v>
      </c>
      <c r="N281" s="141">
        <v>0</v>
      </c>
      <c r="O281" s="248">
        <v>0</v>
      </c>
      <c r="P281" s="221">
        <f t="shared" si="38"/>
        <v>0</v>
      </c>
      <c r="Q281" s="252">
        <f t="shared" si="39"/>
        <v>0</v>
      </c>
      <c r="R281" s="309">
        <v>0</v>
      </c>
      <c r="S281" s="323">
        <v>0</v>
      </c>
      <c r="T281" s="309">
        <v>0</v>
      </c>
      <c r="U281" s="178">
        <v>0</v>
      </c>
      <c r="V281" s="309"/>
      <c r="W281" s="345">
        <v>0</v>
      </c>
      <c r="X281" s="344">
        <f t="shared" si="40"/>
        <v>0</v>
      </c>
      <c r="Y281" s="263">
        <f t="shared" si="41"/>
        <v>0</v>
      </c>
      <c r="Z281" s="396">
        <v>0</v>
      </c>
      <c r="AA281" s="177">
        <v>0</v>
      </c>
      <c r="AB281" s="309">
        <v>0</v>
      </c>
      <c r="AC281" s="177">
        <v>0</v>
      </c>
      <c r="AD281" s="309">
        <v>0</v>
      </c>
      <c r="AE281" s="177">
        <v>0</v>
      </c>
      <c r="AF281" s="263">
        <f t="shared" si="42"/>
        <v>0</v>
      </c>
    </row>
    <row r="282" spans="1:32" ht="15" customHeight="1" x14ac:dyDescent="0.25">
      <c r="A282" s="629"/>
      <c r="B282" s="613" t="s">
        <v>519</v>
      </c>
      <c r="C282" s="83"/>
      <c r="D282" s="43" t="s">
        <v>7</v>
      </c>
      <c r="E282" s="119">
        <v>0</v>
      </c>
      <c r="F282" s="115">
        <v>0</v>
      </c>
      <c r="G282" s="143">
        <v>0</v>
      </c>
      <c r="H282" s="153">
        <f t="shared" si="36"/>
        <v>0</v>
      </c>
      <c r="I282" s="143">
        <v>0</v>
      </c>
      <c r="J282" s="178">
        <v>0</v>
      </c>
      <c r="K282" s="140">
        <v>0</v>
      </c>
      <c r="L282" s="177">
        <v>0</v>
      </c>
      <c r="M282" s="221">
        <f t="shared" si="37"/>
        <v>0</v>
      </c>
      <c r="N282" s="140">
        <v>0</v>
      </c>
      <c r="O282" s="248">
        <v>0</v>
      </c>
      <c r="P282" s="221">
        <f t="shared" si="38"/>
        <v>0</v>
      </c>
      <c r="Q282" s="252">
        <f t="shared" si="39"/>
        <v>0</v>
      </c>
      <c r="R282" s="310">
        <v>0</v>
      </c>
      <c r="S282" s="323">
        <v>0</v>
      </c>
      <c r="T282" s="310">
        <v>0</v>
      </c>
      <c r="U282" s="178">
        <v>0</v>
      </c>
      <c r="V282" s="310">
        <v>0</v>
      </c>
      <c r="W282" s="345">
        <v>0</v>
      </c>
      <c r="X282" s="344">
        <f t="shared" si="40"/>
        <v>0</v>
      </c>
      <c r="Y282" s="263">
        <f t="shared" si="41"/>
        <v>0</v>
      </c>
      <c r="Z282" s="398">
        <v>0</v>
      </c>
      <c r="AA282" s="177">
        <v>0</v>
      </c>
      <c r="AB282" s="310">
        <v>0</v>
      </c>
      <c r="AC282" s="177">
        <v>0</v>
      </c>
      <c r="AD282" s="310">
        <v>0</v>
      </c>
      <c r="AE282" s="177">
        <v>0</v>
      </c>
      <c r="AF282" s="263">
        <f t="shared" si="42"/>
        <v>0</v>
      </c>
    </row>
    <row r="283" spans="1:32" ht="15" customHeight="1" x14ac:dyDescent="0.25">
      <c r="A283" s="629"/>
      <c r="B283" s="614"/>
      <c r="C283" s="84"/>
      <c r="D283" s="43" t="s">
        <v>371</v>
      </c>
      <c r="E283" s="119">
        <v>0</v>
      </c>
      <c r="F283" s="115">
        <v>0</v>
      </c>
      <c r="G283" s="140">
        <v>0</v>
      </c>
      <c r="H283" s="153">
        <f t="shared" si="36"/>
        <v>0</v>
      </c>
      <c r="I283" s="140">
        <v>0</v>
      </c>
      <c r="J283" s="178">
        <v>0</v>
      </c>
      <c r="K283" s="140">
        <v>0</v>
      </c>
      <c r="L283" s="177">
        <v>0</v>
      </c>
      <c r="M283" s="221">
        <f t="shared" si="37"/>
        <v>0</v>
      </c>
      <c r="N283" s="140">
        <v>0</v>
      </c>
      <c r="O283" s="248">
        <v>0</v>
      </c>
      <c r="P283" s="221">
        <f t="shared" si="38"/>
        <v>0</v>
      </c>
      <c r="Q283" s="252">
        <f t="shared" si="39"/>
        <v>0</v>
      </c>
      <c r="R283" s="308">
        <v>0</v>
      </c>
      <c r="S283" s="323">
        <v>0</v>
      </c>
      <c r="T283" s="308">
        <v>0</v>
      </c>
      <c r="U283" s="178">
        <v>0</v>
      </c>
      <c r="V283" s="308"/>
      <c r="W283" s="345">
        <v>0</v>
      </c>
      <c r="X283" s="344">
        <f t="shared" si="40"/>
        <v>0</v>
      </c>
      <c r="Y283" s="263">
        <f t="shared" si="41"/>
        <v>0</v>
      </c>
      <c r="Z283" s="395">
        <v>0</v>
      </c>
      <c r="AA283" s="177">
        <v>0</v>
      </c>
      <c r="AB283" s="308">
        <v>0</v>
      </c>
      <c r="AC283" s="177">
        <v>0</v>
      </c>
      <c r="AD283" s="308">
        <v>0</v>
      </c>
      <c r="AE283" s="177">
        <v>0</v>
      </c>
      <c r="AF283" s="263">
        <f t="shared" si="42"/>
        <v>0</v>
      </c>
    </row>
    <row r="284" spans="1:32" ht="15.75" customHeight="1" thickBot="1" x14ac:dyDescent="0.3">
      <c r="A284" s="629"/>
      <c r="B284" s="615"/>
      <c r="C284" s="85"/>
      <c r="D284" s="49" t="s">
        <v>9</v>
      </c>
      <c r="E284" s="122">
        <v>0</v>
      </c>
      <c r="F284" s="130">
        <v>0</v>
      </c>
      <c r="G284" s="141">
        <v>0</v>
      </c>
      <c r="H284" s="153">
        <f t="shared" si="36"/>
        <v>0</v>
      </c>
      <c r="I284" s="141">
        <v>0</v>
      </c>
      <c r="J284" s="178">
        <v>0</v>
      </c>
      <c r="K284" s="142">
        <v>0</v>
      </c>
      <c r="L284" s="177">
        <v>0</v>
      </c>
      <c r="M284" s="221">
        <f t="shared" si="37"/>
        <v>0</v>
      </c>
      <c r="N284" s="142">
        <v>0</v>
      </c>
      <c r="O284" s="248">
        <v>0</v>
      </c>
      <c r="P284" s="221">
        <f t="shared" si="38"/>
        <v>0</v>
      </c>
      <c r="Q284" s="252">
        <f t="shared" si="39"/>
        <v>0</v>
      </c>
      <c r="R284" s="309">
        <v>0</v>
      </c>
      <c r="S284" s="323">
        <v>0</v>
      </c>
      <c r="T284" s="309">
        <v>0</v>
      </c>
      <c r="U284" s="178">
        <v>0</v>
      </c>
      <c r="V284" s="309"/>
      <c r="W284" s="345">
        <v>0</v>
      </c>
      <c r="X284" s="344">
        <f t="shared" si="40"/>
        <v>0</v>
      </c>
      <c r="Y284" s="263">
        <f t="shared" si="41"/>
        <v>0</v>
      </c>
      <c r="Z284" s="396">
        <v>0</v>
      </c>
      <c r="AA284" s="177">
        <v>0</v>
      </c>
      <c r="AB284" s="309">
        <v>0</v>
      </c>
      <c r="AC284" s="177">
        <v>0</v>
      </c>
      <c r="AD284" s="309">
        <v>0</v>
      </c>
      <c r="AE284" s="177">
        <v>0</v>
      </c>
      <c r="AF284" s="263">
        <f t="shared" si="42"/>
        <v>0</v>
      </c>
    </row>
    <row r="285" spans="1:32" ht="15" customHeight="1" x14ac:dyDescent="0.25">
      <c r="A285" s="629"/>
      <c r="B285" s="613" t="s">
        <v>520</v>
      </c>
      <c r="C285" s="83"/>
      <c r="D285" s="47" t="s">
        <v>7</v>
      </c>
      <c r="E285" s="123">
        <v>0</v>
      </c>
      <c r="F285" s="131">
        <v>0</v>
      </c>
      <c r="G285" s="140">
        <v>0</v>
      </c>
      <c r="H285" s="153">
        <f t="shared" si="36"/>
        <v>0</v>
      </c>
      <c r="I285" s="140">
        <v>0</v>
      </c>
      <c r="J285" s="178">
        <v>0</v>
      </c>
      <c r="K285" s="143">
        <v>0</v>
      </c>
      <c r="L285" s="177">
        <v>0</v>
      </c>
      <c r="M285" s="221">
        <f t="shared" si="37"/>
        <v>0</v>
      </c>
      <c r="N285" s="143">
        <v>0</v>
      </c>
      <c r="O285" s="248">
        <v>0</v>
      </c>
      <c r="P285" s="221">
        <f t="shared" si="38"/>
        <v>0</v>
      </c>
      <c r="Q285" s="252">
        <f t="shared" si="39"/>
        <v>0</v>
      </c>
      <c r="R285" s="310">
        <v>0</v>
      </c>
      <c r="S285" s="323">
        <v>0</v>
      </c>
      <c r="T285" s="310">
        <v>0</v>
      </c>
      <c r="U285" s="178">
        <v>0</v>
      </c>
      <c r="V285" s="310">
        <v>0</v>
      </c>
      <c r="W285" s="345">
        <v>0</v>
      </c>
      <c r="X285" s="344">
        <f t="shared" si="40"/>
        <v>0</v>
      </c>
      <c r="Y285" s="263">
        <f t="shared" si="41"/>
        <v>0</v>
      </c>
      <c r="Z285" s="398">
        <v>0</v>
      </c>
      <c r="AA285" s="177">
        <v>0</v>
      </c>
      <c r="AB285" s="310">
        <v>0</v>
      </c>
      <c r="AC285" s="177">
        <v>0</v>
      </c>
      <c r="AD285" s="310">
        <v>0</v>
      </c>
      <c r="AE285" s="177">
        <v>0</v>
      </c>
      <c r="AF285" s="263">
        <f t="shared" si="42"/>
        <v>0</v>
      </c>
    </row>
    <row r="286" spans="1:32" ht="15" customHeight="1" x14ac:dyDescent="0.25">
      <c r="A286" s="629"/>
      <c r="B286" s="614"/>
      <c r="C286" s="84"/>
      <c r="D286" s="43" t="s">
        <v>371</v>
      </c>
      <c r="E286" s="119">
        <v>0</v>
      </c>
      <c r="F286" s="115">
        <v>0</v>
      </c>
      <c r="G286" s="140">
        <v>0</v>
      </c>
      <c r="H286" s="153">
        <f t="shared" si="36"/>
        <v>0</v>
      </c>
      <c r="I286" s="140">
        <v>0</v>
      </c>
      <c r="J286" s="178">
        <v>0</v>
      </c>
      <c r="K286" s="140">
        <v>0</v>
      </c>
      <c r="L286" s="177">
        <v>0</v>
      </c>
      <c r="M286" s="221">
        <f t="shared" si="37"/>
        <v>0</v>
      </c>
      <c r="N286" s="140">
        <v>0</v>
      </c>
      <c r="O286" s="248">
        <v>0</v>
      </c>
      <c r="P286" s="221">
        <f t="shared" si="38"/>
        <v>0</v>
      </c>
      <c r="Q286" s="252">
        <f t="shared" si="39"/>
        <v>0</v>
      </c>
      <c r="R286" s="308">
        <v>0</v>
      </c>
      <c r="S286" s="323">
        <v>0</v>
      </c>
      <c r="T286" s="308">
        <v>0</v>
      </c>
      <c r="U286" s="178">
        <v>0</v>
      </c>
      <c r="V286" s="308"/>
      <c r="W286" s="345">
        <v>0</v>
      </c>
      <c r="X286" s="344">
        <f t="shared" si="40"/>
        <v>0</v>
      </c>
      <c r="Y286" s="263">
        <f t="shared" si="41"/>
        <v>0</v>
      </c>
      <c r="Z286" s="395">
        <v>0</v>
      </c>
      <c r="AA286" s="177">
        <v>0</v>
      </c>
      <c r="AB286" s="308">
        <v>0</v>
      </c>
      <c r="AC286" s="177">
        <v>0</v>
      </c>
      <c r="AD286" s="308">
        <v>0</v>
      </c>
      <c r="AE286" s="177">
        <v>0</v>
      </c>
      <c r="AF286" s="263">
        <f t="shared" si="42"/>
        <v>0</v>
      </c>
    </row>
    <row r="287" spans="1:32" ht="15.75" customHeight="1" thickBot="1" x14ac:dyDescent="0.3">
      <c r="A287" s="629"/>
      <c r="B287" s="615"/>
      <c r="C287" s="85"/>
      <c r="D287" s="45" t="s">
        <v>9</v>
      </c>
      <c r="E287" s="121">
        <v>0</v>
      </c>
      <c r="F287" s="129">
        <v>0</v>
      </c>
      <c r="G287" s="142">
        <v>0</v>
      </c>
      <c r="H287" s="153">
        <f t="shared" si="36"/>
        <v>0</v>
      </c>
      <c r="I287" s="142">
        <v>0</v>
      </c>
      <c r="J287" s="178">
        <v>0</v>
      </c>
      <c r="K287" s="141">
        <v>0</v>
      </c>
      <c r="L287" s="177">
        <v>0</v>
      </c>
      <c r="M287" s="221">
        <f t="shared" si="37"/>
        <v>0</v>
      </c>
      <c r="N287" s="141">
        <v>0</v>
      </c>
      <c r="O287" s="248">
        <v>0</v>
      </c>
      <c r="P287" s="221">
        <f t="shared" si="38"/>
        <v>0</v>
      </c>
      <c r="Q287" s="252">
        <f t="shared" si="39"/>
        <v>0</v>
      </c>
      <c r="R287" s="309">
        <v>0</v>
      </c>
      <c r="S287" s="323">
        <v>0</v>
      </c>
      <c r="T287" s="309">
        <v>0</v>
      </c>
      <c r="U287" s="178">
        <v>0</v>
      </c>
      <c r="V287" s="309"/>
      <c r="W287" s="345">
        <v>0</v>
      </c>
      <c r="X287" s="344">
        <f t="shared" si="40"/>
        <v>0</v>
      </c>
      <c r="Y287" s="263">
        <f t="shared" si="41"/>
        <v>0</v>
      </c>
      <c r="Z287" s="396">
        <v>0</v>
      </c>
      <c r="AA287" s="177">
        <v>0</v>
      </c>
      <c r="AB287" s="309">
        <v>0</v>
      </c>
      <c r="AC287" s="177">
        <v>0</v>
      </c>
      <c r="AD287" s="309">
        <v>0</v>
      </c>
      <c r="AE287" s="177">
        <v>0</v>
      </c>
      <c r="AF287" s="263">
        <f t="shared" si="42"/>
        <v>0</v>
      </c>
    </row>
    <row r="288" spans="1:32" ht="15" customHeight="1" x14ac:dyDescent="0.25">
      <c r="A288" s="629"/>
      <c r="B288" s="613" t="s">
        <v>521</v>
      </c>
      <c r="C288" s="83"/>
      <c r="D288" s="43" t="s">
        <v>7</v>
      </c>
      <c r="E288" s="119">
        <v>1</v>
      </c>
      <c r="F288" s="115">
        <v>1</v>
      </c>
      <c r="G288" s="143">
        <v>0</v>
      </c>
      <c r="H288" s="153">
        <f t="shared" si="36"/>
        <v>2</v>
      </c>
      <c r="I288" s="143">
        <v>0</v>
      </c>
      <c r="J288" s="178">
        <v>0</v>
      </c>
      <c r="K288" s="140">
        <v>0</v>
      </c>
      <c r="L288" s="177">
        <v>0</v>
      </c>
      <c r="M288" s="221">
        <f t="shared" si="37"/>
        <v>2</v>
      </c>
      <c r="N288" s="140">
        <v>0</v>
      </c>
      <c r="O288" s="248">
        <v>0</v>
      </c>
      <c r="P288" s="221">
        <f t="shared" si="38"/>
        <v>0</v>
      </c>
      <c r="Q288" s="252">
        <f t="shared" si="39"/>
        <v>2</v>
      </c>
      <c r="R288" s="310">
        <v>0</v>
      </c>
      <c r="S288" s="323">
        <v>0</v>
      </c>
      <c r="T288" s="310">
        <v>0</v>
      </c>
      <c r="U288" s="178">
        <v>0</v>
      </c>
      <c r="V288" s="310">
        <v>0</v>
      </c>
      <c r="W288" s="345">
        <v>0</v>
      </c>
      <c r="X288" s="344">
        <f t="shared" si="40"/>
        <v>0</v>
      </c>
      <c r="Y288" s="263">
        <f t="shared" si="41"/>
        <v>2</v>
      </c>
      <c r="Z288" s="398">
        <v>0</v>
      </c>
      <c r="AA288" s="177">
        <v>0</v>
      </c>
      <c r="AB288" s="310">
        <v>0</v>
      </c>
      <c r="AC288" s="177">
        <v>0</v>
      </c>
      <c r="AD288" s="310">
        <v>0</v>
      </c>
      <c r="AE288" s="177">
        <v>0</v>
      </c>
      <c r="AF288" s="263">
        <f t="shared" si="42"/>
        <v>2</v>
      </c>
    </row>
    <row r="289" spans="1:32" ht="15" customHeight="1" x14ac:dyDescent="0.25">
      <c r="A289" s="629"/>
      <c r="B289" s="614"/>
      <c r="C289" s="84"/>
      <c r="D289" s="43" t="s">
        <v>371</v>
      </c>
      <c r="E289" s="119">
        <v>0</v>
      </c>
      <c r="F289" s="115">
        <v>0</v>
      </c>
      <c r="G289" s="140">
        <v>0</v>
      </c>
      <c r="H289" s="153">
        <f t="shared" si="36"/>
        <v>0</v>
      </c>
      <c r="I289" s="140">
        <v>0</v>
      </c>
      <c r="J289" s="178">
        <v>0</v>
      </c>
      <c r="K289" s="140">
        <v>0</v>
      </c>
      <c r="L289" s="177">
        <v>0</v>
      </c>
      <c r="M289" s="221">
        <f t="shared" si="37"/>
        <v>0</v>
      </c>
      <c r="N289" s="140">
        <v>0</v>
      </c>
      <c r="O289" s="248">
        <v>0</v>
      </c>
      <c r="P289" s="221">
        <f t="shared" si="38"/>
        <v>0</v>
      </c>
      <c r="Q289" s="252">
        <f t="shared" si="39"/>
        <v>0</v>
      </c>
      <c r="R289" s="308">
        <v>0</v>
      </c>
      <c r="S289" s="323">
        <v>0</v>
      </c>
      <c r="T289" s="308">
        <v>0</v>
      </c>
      <c r="U289" s="178">
        <v>0</v>
      </c>
      <c r="V289" s="308"/>
      <c r="W289" s="345">
        <v>0</v>
      </c>
      <c r="X289" s="344">
        <f t="shared" si="40"/>
        <v>0</v>
      </c>
      <c r="Y289" s="263">
        <f t="shared" si="41"/>
        <v>0</v>
      </c>
      <c r="Z289" s="395">
        <v>0</v>
      </c>
      <c r="AA289" s="177">
        <v>0</v>
      </c>
      <c r="AB289" s="308">
        <v>0</v>
      </c>
      <c r="AC289" s="177">
        <v>0</v>
      </c>
      <c r="AD289" s="308">
        <v>0</v>
      </c>
      <c r="AE289" s="177">
        <v>0</v>
      </c>
      <c r="AF289" s="263">
        <f t="shared" si="42"/>
        <v>0</v>
      </c>
    </row>
    <row r="290" spans="1:32" ht="15.75" customHeight="1" thickBot="1" x14ac:dyDescent="0.3">
      <c r="A290" s="629"/>
      <c r="B290" s="615"/>
      <c r="C290" s="85"/>
      <c r="D290" s="66" t="s">
        <v>9</v>
      </c>
      <c r="E290" s="122">
        <v>0</v>
      </c>
      <c r="F290" s="130">
        <v>0</v>
      </c>
      <c r="G290" s="141">
        <v>0</v>
      </c>
      <c r="H290" s="153">
        <f t="shared" si="36"/>
        <v>0</v>
      </c>
      <c r="I290" s="141">
        <v>0</v>
      </c>
      <c r="J290" s="178">
        <v>0</v>
      </c>
      <c r="K290" s="142">
        <v>0</v>
      </c>
      <c r="L290" s="177">
        <v>0</v>
      </c>
      <c r="M290" s="221">
        <f t="shared" si="37"/>
        <v>0</v>
      </c>
      <c r="N290" s="142">
        <v>0</v>
      </c>
      <c r="O290" s="248">
        <v>0</v>
      </c>
      <c r="P290" s="221">
        <f t="shared" si="38"/>
        <v>0</v>
      </c>
      <c r="Q290" s="252">
        <f t="shared" si="39"/>
        <v>0</v>
      </c>
      <c r="R290" s="309">
        <v>0</v>
      </c>
      <c r="S290" s="323">
        <v>0</v>
      </c>
      <c r="T290" s="309">
        <v>0</v>
      </c>
      <c r="U290" s="178">
        <v>0</v>
      </c>
      <c r="V290" s="309"/>
      <c r="W290" s="345">
        <v>0</v>
      </c>
      <c r="X290" s="344">
        <f t="shared" si="40"/>
        <v>0</v>
      </c>
      <c r="Y290" s="263">
        <f t="shared" si="41"/>
        <v>0</v>
      </c>
      <c r="Z290" s="396">
        <v>0</v>
      </c>
      <c r="AA290" s="177">
        <v>0</v>
      </c>
      <c r="AB290" s="309">
        <v>0</v>
      </c>
      <c r="AC290" s="177">
        <v>0</v>
      </c>
      <c r="AD290" s="309">
        <v>0</v>
      </c>
      <c r="AE290" s="177">
        <v>0</v>
      </c>
      <c r="AF290" s="263">
        <f t="shared" si="42"/>
        <v>0</v>
      </c>
    </row>
    <row r="291" spans="1:32" ht="15" hidden="1" customHeight="1" x14ac:dyDescent="0.25">
      <c r="A291" s="629"/>
      <c r="B291" s="616"/>
      <c r="C291" s="651" t="s">
        <v>522</v>
      </c>
      <c r="D291" s="43" t="s">
        <v>7</v>
      </c>
      <c r="E291" s="123">
        <v>0</v>
      </c>
      <c r="F291" s="131">
        <v>0</v>
      </c>
      <c r="G291" s="140">
        <v>0</v>
      </c>
      <c r="H291" s="153">
        <f t="shared" si="36"/>
        <v>0</v>
      </c>
      <c r="I291" s="140">
        <v>0</v>
      </c>
      <c r="J291" s="178">
        <v>0</v>
      </c>
      <c r="K291" s="143">
        <v>0</v>
      </c>
      <c r="L291" s="177">
        <v>0</v>
      </c>
      <c r="M291" s="221">
        <f t="shared" si="37"/>
        <v>0</v>
      </c>
      <c r="N291" s="143">
        <v>0</v>
      </c>
      <c r="O291" s="248">
        <v>0</v>
      </c>
      <c r="P291" s="221">
        <f t="shared" si="38"/>
        <v>0</v>
      </c>
      <c r="Q291" s="252">
        <f t="shared" si="39"/>
        <v>0</v>
      </c>
      <c r="R291" s="310">
        <v>0</v>
      </c>
      <c r="S291" s="323">
        <v>0</v>
      </c>
      <c r="T291" s="310"/>
      <c r="U291" s="178">
        <v>0</v>
      </c>
      <c r="V291" s="310"/>
      <c r="W291" s="345">
        <v>0</v>
      </c>
      <c r="X291" s="344">
        <f t="shared" si="40"/>
        <v>0</v>
      </c>
      <c r="Y291" s="263">
        <f t="shared" si="41"/>
        <v>0</v>
      </c>
      <c r="Z291" s="398"/>
      <c r="AA291" s="177">
        <v>0</v>
      </c>
      <c r="AB291" s="310"/>
      <c r="AC291" s="177">
        <v>0</v>
      </c>
      <c r="AD291" s="310"/>
      <c r="AE291" s="177">
        <v>0</v>
      </c>
      <c r="AF291" s="263">
        <f t="shared" si="42"/>
        <v>0</v>
      </c>
    </row>
    <row r="292" spans="1:32" ht="15" hidden="1" customHeight="1" x14ac:dyDescent="0.25">
      <c r="A292" s="629"/>
      <c r="B292" s="617"/>
      <c r="C292" s="652"/>
      <c r="D292" s="59" t="s">
        <v>371</v>
      </c>
      <c r="E292" s="119">
        <v>0</v>
      </c>
      <c r="F292" s="115">
        <v>0</v>
      </c>
      <c r="G292" s="140">
        <v>0</v>
      </c>
      <c r="H292" s="153">
        <f t="shared" si="36"/>
        <v>0</v>
      </c>
      <c r="I292" s="140">
        <v>0</v>
      </c>
      <c r="J292" s="178">
        <v>0</v>
      </c>
      <c r="K292" s="140">
        <v>0</v>
      </c>
      <c r="L292" s="177">
        <v>0</v>
      </c>
      <c r="M292" s="221">
        <f t="shared" si="37"/>
        <v>0</v>
      </c>
      <c r="N292" s="140">
        <v>0</v>
      </c>
      <c r="O292" s="248">
        <v>0</v>
      </c>
      <c r="P292" s="221">
        <f t="shared" si="38"/>
        <v>0</v>
      </c>
      <c r="Q292" s="252">
        <f t="shared" si="39"/>
        <v>0</v>
      </c>
      <c r="R292" s="308">
        <v>0</v>
      </c>
      <c r="S292" s="323">
        <v>0</v>
      </c>
      <c r="T292" s="308"/>
      <c r="U292" s="178">
        <v>0</v>
      </c>
      <c r="V292" s="308"/>
      <c r="W292" s="345">
        <v>0</v>
      </c>
      <c r="X292" s="344">
        <f t="shared" si="40"/>
        <v>0</v>
      </c>
      <c r="Y292" s="263">
        <f t="shared" si="41"/>
        <v>0</v>
      </c>
      <c r="Z292" s="395"/>
      <c r="AA292" s="177">
        <v>0</v>
      </c>
      <c r="AB292" s="308"/>
      <c r="AC292" s="177">
        <v>0</v>
      </c>
      <c r="AD292" s="308"/>
      <c r="AE292" s="177">
        <v>0</v>
      </c>
      <c r="AF292" s="263">
        <f t="shared" si="42"/>
        <v>0</v>
      </c>
    </row>
    <row r="293" spans="1:32" ht="15.75" hidden="1" customHeight="1" thickBot="1" x14ac:dyDescent="0.3">
      <c r="A293" s="629"/>
      <c r="B293" s="618"/>
      <c r="C293" s="653"/>
      <c r="D293" s="66" t="s">
        <v>9</v>
      </c>
      <c r="E293" s="121">
        <v>0</v>
      </c>
      <c r="F293" s="129">
        <v>0</v>
      </c>
      <c r="G293" s="142">
        <v>0</v>
      </c>
      <c r="H293" s="153">
        <f t="shared" si="36"/>
        <v>0</v>
      </c>
      <c r="I293" s="142">
        <v>0</v>
      </c>
      <c r="J293" s="178">
        <v>0</v>
      </c>
      <c r="K293" s="141">
        <v>0</v>
      </c>
      <c r="L293" s="177">
        <v>0</v>
      </c>
      <c r="M293" s="221">
        <f t="shared" si="37"/>
        <v>0</v>
      </c>
      <c r="N293" s="141">
        <v>0</v>
      </c>
      <c r="O293" s="248">
        <v>0</v>
      </c>
      <c r="P293" s="221">
        <f t="shared" si="38"/>
        <v>0</v>
      </c>
      <c r="Q293" s="252">
        <f t="shared" si="39"/>
        <v>0</v>
      </c>
      <c r="R293" s="309">
        <v>0</v>
      </c>
      <c r="S293" s="323">
        <v>0</v>
      </c>
      <c r="T293" s="309"/>
      <c r="U293" s="178">
        <v>0</v>
      </c>
      <c r="V293" s="309"/>
      <c r="W293" s="345">
        <v>0</v>
      </c>
      <c r="X293" s="344">
        <f t="shared" si="40"/>
        <v>0</v>
      </c>
      <c r="Y293" s="263">
        <f t="shared" si="41"/>
        <v>0</v>
      </c>
      <c r="Z293" s="396"/>
      <c r="AA293" s="177">
        <v>0</v>
      </c>
      <c r="AB293" s="309"/>
      <c r="AC293" s="177">
        <v>0</v>
      </c>
      <c r="AD293" s="309"/>
      <c r="AE293" s="177">
        <v>0</v>
      </c>
      <c r="AF293" s="263">
        <f t="shared" si="42"/>
        <v>0</v>
      </c>
    </row>
    <row r="294" spans="1:32" ht="15" hidden="1" customHeight="1" x14ac:dyDescent="0.25">
      <c r="A294" s="629"/>
      <c r="B294" s="616"/>
      <c r="C294" s="651" t="s">
        <v>523</v>
      </c>
      <c r="D294" s="43" t="s">
        <v>7</v>
      </c>
      <c r="E294" s="119">
        <v>0</v>
      </c>
      <c r="F294" s="115">
        <v>0</v>
      </c>
      <c r="G294" s="143">
        <v>0</v>
      </c>
      <c r="H294" s="153">
        <f t="shared" si="36"/>
        <v>0</v>
      </c>
      <c r="I294" s="143">
        <v>0</v>
      </c>
      <c r="J294" s="178">
        <v>0</v>
      </c>
      <c r="K294" s="140">
        <v>0</v>
      </c>
      <c r="L294" s="177">
        <v>0</v>
      </c>
      <c r="M294" s="221">
        <f t="shared" si="37"/>
        <v>0</v>
      </c>
      <c r="N294" s="140">
        <v>0</v>
      </c>
      <c r="O294" s="248">
        <v>0</v>
      </c>
      <c r="P294" s="221">
        <f t="shared" si="38"/>
        <v>0</v>
      </c>
      <c r="Q294" s="252">
        <f t="shared" si="39"/>
        <v>0</v>
      </c>
      <c r="R294" s="310">
        <v>0</v>
      </c>
      <c r="S294" s="323">
        <v>0</v>
      </c>
      <c r="T294" s="310"/>
      <c r="U294" s="178">
        <v>0</v>
      </c>
      <c r="V294" s="310"/>
      <c r="W294" s="345">
        <v>0</v>
      </c>
      <c r="X294" s="344">
        <f t="shared" si="40"/>
        <v>0</v>
      </c>
      <c r="Y294" s="263">
        <f t="shared" si="41"/>
        <v>0</v>
      </c>
      <c r="Z294" s="398"/>
      <c r="AA294" s="177">
        <v>0</v>
      </c>
      <c r="AB294" s="310"/>
      <c r="AC294" s="177">
        <v>0</v>
      </c>
      <c r="AD294" s="310"/>
      <c r="AE294" s="177">
        <v>0</v>
      </c>
      <c r="AF294" s="263">
        <f t="shared" si="42"/>
        <v>0</v>
      </c>
    </row>
    <row r="295" spans="1:32" ht="15" hidden="1" customHeight="1" x14ac:dyDescent="0.25">
      <c r="A295" s="629"/>
      <c r="B295" s="617"/>
      <c r="C295" s="652"/>
      <c r="D295" s="59" t="s">
        <v>371</v>
      </c>
      <c r="E295" s="119">
        <v>0</v>
      </c>
      <c r="F295" s="115">
        <v>0</v>
      </c>
      <c r="G295" s="140">
        <v>0</v>
      </c>
      <c r="H295" s="153">
        <f t="shared" si="36"/>
        <v>0</v>
      </c>
      <c r="I295" s="140">
        <v>0</v>
      </c>
      <c r="J295" s="178">
        <v>0</v>
      </c>
      <c r="K295" s="140">
        <v>0</v>
      </c>
      <c r="L295" s="177">
        <v>0</v>
      </c>
      <c r="M295" s="221">
        <f t="shared" si="37"/>
        <v>0</v>
      </c>
      <c r="N295" s="140">
        <v>0</v>
      </c>
      <c r="O295" s="248">
        <v>0</v>
      </c>
      <c r="P295" s="221">
        <f t="shared" si="38"/>
        <v>0</v>
      </c>
      <c r="Q295" s="252">
        <f t="shared" si="39"/>
        <v>0</v>
      </c>
      <c r="R295" s="308">
        <v>0</v>
      </c>
      <c r="S295" s="323">
        <v>0</v>
      </c>
      <c r="T295" s="308"/>
      <c r="U295" s="178">
        <v>0</v>
      </c>
      <c r="V295" s="308"/>
      <c r="W295" s="345">
        <v>0</v>
      </c>
      <c r="X295" s="344">
        <f t="shared" si="40"/>
        <v>0</v>
      </c>
      <c r="Y295" s="263">
        <f t="shared" si="41"/>
        <v>0</v>
      </c>
      <c r="Z295" s="395"/>
      <c r="AA295" s="177">
        <v>0</v>
      </c>
      <c r="AB295" s="308"/>
      <c r="AC295" s="177">
        <v>0</v>
      </c>
      <c r="AD295" s="308"/>
      <c r="AE295" s="177">
        <v>0</v>
      </c>
      <c r="AF295" s="263">
        <f t="shared" si="42"/>
        <v>0</v>
      </c>
    </row>
    <row r="296" spans="1:32" ht="15.75" hidden="1" customHeight="1" thickBot="1" x14ac:dyDescent="0.3">
      <c r="A296" s="629"/>
      <c r="B296" s="618"/>
      <c r="C296" s="653"/>
      <c r="D296" s="66" t="s">
        <v>9</v>
      </c>
      <c r="E296" s="122">
        <v>0</v>
      </c>
      <c r="F296" s="130">
        <v>0</v>
      </c>
      <c r="G296" s="141">
        <v>0</v>
      </c>
      <c r="H296" s="153">
        <f t="shared" si="36"/>
        <v>0</v>
      </c>
      <c r="I296" s="141">
        <v>0</v>
      </c>
      <c r="J296" s="178">
        <v>0</v>
      </c>
      <c r="K296" s="142">
        <v>0</v>
      </c>
      <c r="L296" s="177">
        <v>0</v>
      </c>
      <c r="M296" s="221">
        <f t="shared" si="37"/>
        <v>0</v>
      </c>
      <c r="N296" s="142">
        <v>0</v>
      </c>
      <c r="O296" s="248">
        <v>0</v>
      </c>
      <c r="P296" s="221">
        <f t="shared" si="38"/>
        <v>0</v>
      </c>
      <c r="Q296" s="252">
        <f t="shared" si="39"/>
        <v>0</v>
      </c>
      <c r="R296" s="309">
        <v>0</v>
      </c>
      <c r="S296" s="323">
        <v>0</v>
      </c>
      <c r="T296" s="309"/>
      <c r="U296" s="178">
        <v>0</v>
      </c>
      <c r="V296" s="309"/>
      <c r="W296" s="345">
        <v>0</v>
      </c>
      <c r="X296" s="344">
        <f t="shared" si="40"/>
        <v>0</v>
      </c>
      <c r="Y296" s="263">
        <f t="shared" si="41"/>
        <v>0</v>
      </c>
      <c r="Z296" s="396"/>
      <c r="AA296" s="177">
        <v>0</v>
      </c>
      <c r="AB296" s="309"/>
      <c r="AC296" s="177">
        <v>0</v>
      </c>
      <c r="AD296" s="309"/>
      <c r="AE296" s="177">
        <v>0</v>
      </c>
      <c r="AF296" s="263">
        <f t="shared" si="42"/>
        <v>0</v>
      </c>
    </row>
    <row r="297" spans="1:32" ht="25.5" hidden="1" customHeight="1" x14ac:dyDescent="0.25">
      <c r="A297" s="629"/>
      <c r="B297" s="654"/>
      <c r="C297" s="74" t="s">
        <v>524</v>
      </c>
      <c r="D297" s="53"/>
      <c r="E297" s="123">
        <v>0</v>
      </c>
      <c r="F297" s="131">
        <v>0</v>
      </c>
      <c r="G297" s="140">
        <v>0</v>
      </c>
      <c r="H297" s="153">
        <f t="shared" si="36"/>
        <v>0</v>
      </c>
      <c r="I297" s="140">
        <v>0</v>
      </c>
      <c r="J297" s="178">
        <v>0</v>
      </c>
      <c r="K297" s="143">
        <v>0</v>
      </c>
      <c r="L297" s="177">
        <v>0</v>
      </c>
      <c r="M297" s="221">
        <f t="shared" si="37"/>
        <v>0</v>
      </c>
      <c r="N297" s="143">
        <v>0</v>
      </c>
      <c r="O297" s="248">
        <v>0</v>
      </c>
      <c r="P297" s="221">
        <f t="shared" si="38"/>
        <v>0</v>
      </c>
      <c r="Q297" s="252">
        <f t="shared" si="39"/>
        <v>0</v>
      </c>
      <c r="R297" s="311">
        <v>0</v>
      </c>
      <c r="S297" s="323">
        <v>0</v>
      </c>
      <c r="T297" s="311"/>
      <c r="U297" s="178">
        <v>0</v>
      </c>
      <c r="V297" s="311"/>
      <c r="W297" s="345">
        <v>0</v>
      </c>
      <c r="X297" s="344">
        <f t="shared" si="40"/>
        <v>0</v>
      </c>
      <c r="Y297" s="263">
        <f t="shared" si="41"/>
        <v>0</v>
      </c>
      <c r="Z297" s="399"/>
      <c r="AA297" s="177">
        <v>0</v>
      </c>
      <c r="AB297" s="311"/>
      <c r="AC297" s="177">
        <v>0</v>
      </c>
      <c r="AD297" s="311"/>
      <c r="AE297" s="177">
        <v>0</v>
      </c>
      <c r="AF297" s="263">
        <f t="shared" si="42"/>
        <v>0</v>
      </c>
    </row>
    <row r="298" spans="1:32" ht="51" hidden="1" customHeight="1" x14ac:dyDescent="0.25">
      <c r="A298" s="629"/>
      <c r="B298" s="655"/>
      <c r="C298" s="75" t="s">
        <v>525</v>
      </c>
      <c r="D298" s="86"/>
      <c r="E298" s="119">
        <v>0</v>
      </c>
      <c r="F298" s="115">
        <v>0</v>
      </c>
      <c r="G298" s="140">
        <v>0</v>
      </c>
      <c r="H298" s="153">
        <f t="shared" si="36"/>
        <v>0</v>
      </c>
      <c r="I298" s="140">
        <v>0</v>
      </c>
      <c r="J298" s="178">
        <v>0</v>
      </c>
      <c r="K298" s="140">
        <v>0</v>
      </c>
      <c r="L298" s="177">
        <v>0</v>
      </c>
      <c r="M298" s="221">
        <f t="shared" si="37"/>
        <v>0</v>
      </c>
      <c r="N298" s="140">
        <v>0</v>
      </c>
      <c r="O298" s="248">
        <v>0</v>
      </c>
      <c r="P298" s="221">
        <f t="shared" si="38"/>
        <v>0</v>
      </c>
      <c r="Q298" s="252">
        <f t="shared" si="39"/>
        <v>0</v>
      </c>
      <c r="R298" s="310">
        <v>0</v>
      </c>
      <c r="S298" s="323">
        <v>0</v>
      </c>
      <c r="T298" s="310"/>
      <c r="U298" s="178">
        <v>0</v>
      </c>
      <c r="V298" s="310"/>
      <c r="W298" s="345">
        <v>0</v>
      </c>
      <c r="X298" s="344">
        <f t="shared" si="40"/>
        <v>0</v>
      </c>
      <c r="Y298" s="263">
        <f t="shared" si="41"/>
        <v>0</v>
      </c>
      <c r="Z298" s="398"/>
      <c r="AA298" s="177">
        <v>0</v>
      </c>
      <c r="AB298" s="310"/>
      <c r="AC298" s="177">
        <v>0</v>
      </c>
      <c r="AD298" s="310"/>
      <c r="AE298" s="177">
        <v>0</v>
      </c>
      <c r="AF298" s="263">
        <f t="shared" si="42"/>
        <v>0</v>
      </c>
    </row>
    <row r="299" spans="1:32" ht="102.75" hidden="1" customHeight="1" thickBot="1" x14ac:dyDescent="0.3">
      <c r="A299" s="629"/>
      <c r="B299" s="655"/>
      <c r="C299" s="87" t="s">
        <v>526</v>
      </c>
      <c r="D299" s="88"/>
      <c r="E299" s="119">
        <v>0</v>
      </c>
      <c r="F299" s="115">
        <v>0</v>
      </c>
      <c r="G299" s="142">
        <v>0</v>
      </c>
      <c r="H299" s="153">
        <f t="shared" si="36"/>
        <v>0</v>
      </c>
      <c r="I299" s="142">
        <v>0</v>
      </c>
      <c r="J299" s="178">
        <v>0</v>
      </c>
      <c r="K299" s="140">
        <v>0</v>
      </c>
      <c r="L299" s="177">
        <v>0</v>
      </c>
      <c r="M299" s="221">
        <f t="shared" si="37"/>
        <v>0</v>
      </c>
      <c r="N299" s="140">
        <v>0</v>
      </c>
      <c r="O299" s="248">
        <v>0</v>
      </c>
      <c r="P299" s="221">
        <f t="shared" si="38"/>
        <v>0</v>
      </c>
      <c r="Q299" s="252">
        <f t="shared" si="39"/>
        <v>0</v>
      </c>
      <c r="R299" s="310">
        <v>0</v>
      </c>
      <c r="S299" s="323">
        <v>0</v>
      </c>
      <c r="T299" s="310"/>
      <c r="U299" s="178">
        <v>0</v>
      </c>
      <c r="V299" s="310"/>
      <c r="W299" s="345">
        <v>0</v>
      </c>
      <c r="X299" s="344">
        <f t="shared" si="40"/>
        <v>0</v>
      </c>
      <c r="Y299" s="263">
        <f t="shared" si="41"/>
        <v>0</v>
      </c>
      <c r="Z299" s="398"/>
      <c r="AA299" s="177">
        <v>0</v>
      </c>
      <c r="AB299" s="310"/>
      <c r="AC299" s="177">
        <v>0</v>
      </c>
      <c r="AD299" s="310"/>
      <c r="AE299" s="177">
        <v>0</v>
      </c>
      <c r="AF299" s="263">
        <f t="shared" si="42"/>
        <v>0</v>
      </c>
    </row>
    <row r="300" spans="1:32" ht="63.75" hidden="1" customHeight="1" x14ac:dyDescent="0.25">
      <c r="A300" s="629"/>
      <c r="B300" s="655"/>
      <c r="C300" s="87" t="s">
        <v>527</v>
      </c>
      <c r="D300" s="88"/>
      <c r="E300" s="119">
        <v>0</v>
      </c>
      <c r="F300" s="115">
        <v>0</v>
      </c>
      <c r="G300" s="143">
        <v>0</v>
      </c>
      <c r="H300" s="153">
        <f t="shared" si="36"/>
        <v>0</v>
      </c>
      <c r="I300" s="143">
        <v>0</v>
      </c>
      <c r="J300" s="178">
        <v>0</v>
      </c>
      <c r="K300" s="140">
        <v>0</v>
      </c>
      <c r="L300" s="177">
        <v>0</v>
      </c>
      <c r="M300" s="221">
        <f t="shared" si="37"/>
        <v>0</v>
      </c>
      <c r="N300" s="140">
        <v>0</v>
      </c>
      <c r="O300" s="248">
        <v>0</v>
      </c>
      <c r="P300" s="221">
        <f t="shared" si="38"/>
        <v>0</v>
      </c>
      <c r="Q300" s="252">
        <f t="shared" si="39"/>
        <v>0</v>
      </c>
      <c r="R300" s="310">
        <v>0</v>
      </c>
      <c r="S300" s="323">
        <v>0</v>
      </c>
      <c r="T300" s="310"/>
      <c r="U300" s="178">
        <v>0</v>
      </c>
      <c r="V300" s="310"/>
      <c r="W300" s="345">
        <v>0</v>
      </c>
      <c r="X300" s="344">
        <f t="shared" si="40"/>
        <v>0</v>
      </c>
      <c r="Y300" s="263">
        <f t="shared" si="41"/>
        <v>0</v>
      </c>
      <c r="Z300" s="398"/>
      <c r="AA300" s="177">
        <v>0</v>
      </c>
      <c r="AB300" s="310"/>
      <c r="AC300" s="177">
        <v>0</v>
      </c>
      <c r="AD300" s="310"/>
      <c r="AE300" s="177">
        <v>0</v>
      </c>
      <c r="AF300" s="263">
        <f t="shared" si="42"/>
        <v>0</v>
      </c>
    </row>
    <row r="301" spans="1:32" ht="51" hidden="1" customHeight="1" x14ac:dyDescent="0.25">
      <c r="A301" s="629"/>
      <c r="B301" s="655"/>
      <c r="C301" s="87" t="s">
        <v>528</v>
      </c>
      <c r="D301" s="88"/>
      <c r="E301" s="119">
        <v>0</v>
      </c>
      <c r="F301" s="115">
        <v>0</v>
      </c>
      <c r="G301" s="140">
        <v>0</v>
      </c>
      <c r="H301" s="153">
        <f t="shared" si="36"/>
        <v>0</v>
      </c>
      <c r="I301" s="140">
        <v>0</v>
      </c>
      <c r="J301" s="178">
        <v>0</v>
      </c>
      <c r="K301" s="140">
        <v>0</v>
      </c>
      <c r="L301" s="177">
        <v>0</v>
      </c>
      <c r="M301" s="221">
        <f t="shared" si="37"/>
        <v>0</v>
      </c>
      <c r="N301" s="140">
        <v>0</v>
      </c>
      <c r="O301" s="248">
        <v>0</v>
      </c>
      <c r="P301" s="221">
        <f t="shared" si="38"/>
        <v>0</v>
      </c>
      <c r="Q301" s="252">
        <f t="shared" si="39"/>
        <v>0</v>
      </c>
      <c r="R301" s="310">
        <v>0</v>
      </c>
      <c r="S301" s="323">
        <v>0</v>
      </c>
      <c r="T301" s="310"/>
      <c r="U301" s="178">
        <v>0</v>
      </c>
      <c r="V301" s="310"/>
      <c r="W301" s="345">
        <v>0</v>
      </c>
      <c r="X301" s="344">
        <f t="shared" si="40"/>
        <v>0</v>
      </c>
      <c r="Y301" s="263">
        <f t="shared" si="41"/>
        <v>0</v>
      </c>
      <c r="Z301" s="398"/>
      <c r="AA301" s="177">
        <v>0</v>
      </c>
      <c r="AB301" s="310"/>
      <c r="AC301" s="177">
        <v>0</v>
      </c>
      <c r="AD301" s="310"/>
      <c r="AE301" s="177">
        <v>0</v>
      </c>
      <c r="AF301" s="263">
        <f t="shared" si="42"/>
        <v>0</v>
      </c>
    </row>
    <row r="302" spans="1:32" ht="114.75" hidden="1" customHeight="1" x14ac:dyDescent="0.25">
      <c r="A302" s="629"/>
      <c r="B302" s="655"/>
      <c r="C302" s="87" t="s">
        <v>529</v>
      </c>
      <c r="D302" s="88"/>
      <c r="E302" s="124">
        <v>0</v>
      </c>
      <c r="F302" s="132">
        <v>0</v>
      </c>
      <c r="G302" s="140">
        <v>0</v>
      </c>
      <c r="H302" s="153">
        <f t="shared" si="36"/>
        <v>0</v>
      </c>
      <c r="I302" s="140">
        <v>0</v>
      </c>
      <c r="J302" s="178">
        <v>0</v>
      </c>
      <c r="K302" s="144">
        <v>0</v>
      </c>
      <c r="L302" s="177">
        <v>0</v>
      </c>
      <c r="M302" s="221">
        <f t="shared" si="37"/>
        <v>0</v>
      </c>
      <c r="N302" s="144">
        <v>0</v>
      </c>
      <c r="O302" s="248">
        <v>0</v>
      </c>
      <c r="P302" s="221">
        <f t="shared" si="38"/>
        <v>0</v>
      </c>
      <c r="Q302" s="252">
        <f t="shared" si="39"/>
        <v>0</v>
      </c>
      <c r="R302" s="313">
        <v>0</v>
      </c>
      <c r="S302" s="323">
        <v>0</v>
      </c>
      <c r="T302" s="313"/>
      <c r="U302" s="178">
        <v>0</v>
      </c>
      <c r="V302" s="313"/>
      <c r="W302" s="345">
        <v>0</v>
      </c>
      <c r="X302" s="344">
        <f t="shared" si="40"/>
        <v>0</v>
      </c>
      <c r="Y302" s="263">
        <f t="shared" si="41"/>
        <v>0</v>
      </c>
      <c r="Z302" s="401"/>
      <c r="AA302" s="177">
        <v>0</v>
      </c>
      <c r="AB302" s="313"/>
      <c r="AC302" s="177">
        <v>0</v>
      </c>
      <c r="AD302" s="313"/>
      <c r="AE302" s="177">
        <v>0</v>
      </c>
      <c r="AF302" s="263">
        <f t="shared" si="42"/>
        <v>0</v>
      </c>
    </row>
    <row r="303" spans="1:32" ht="63.75" hidden="1" customHeight="1" x14ac:dyDescent="0.25">
      <c r="A303" s="629"/>
      <c r="B303" s="655"/>
      <c r="C303" s="87" t="s">
        <v>530</v>
      </c>
      <c r="D303" s="88"/>
      <c r="E303" s="119">
        <v>0</v>
      </c>
      <c r="F303" s="115">
        <v>0</v>
      </c>
      <c r="G303" s="140">
        <v>0</v>
      </c>
      <c r="H303" s="153">
        <f t="shared" si="36"/>
        <v>0</v>
      </c>
      <c r="I303" s="140">
        <v>0</v>
      </c>
      <c r="J303" s="178">
        <v>0</v>
      </c>
      <c r="K303" s="140">
        <v>0</v>
      </c>
      <c r="L303" s="177">
        <v>0</v>
      </c>
      <c r="M303" s="221">
        <f t="shared" si="37"/>
        <v>0</v>
      </c>
      <c r="N303" s="140">
        <v>0</v>
      </c>
      <c r="O303" s="248">
        <v>0</v>
      </c>
      <c r="P303" s="221">
        <f t="shared" si="38"/>
        <v>0</v>
      </c>
      <c r="Q303" s="252">
        <f t="shared" si="39"/>
        <v>0</v>
      </c>
      <c r="R303" s="307">
        <v>0</v>
      </c>
      <c r="S303" s="323">
        <v>0</v>
      </c>
      <c r="T303" s="307"/>
      <c r="U303" s="178">
        <v>0</v>
      </c>
      <c r="V303" s="307"/>
      <c r="W303" s="345">
        <v>0</v>
      </c>
      <c r="X303" s="344">
        <f t="shared" si="40"/>
        <v>0</v>
      </c>
      <c r="Y303" s="263">
        <f t="shared" si="41"/>
        <v>0</v>
      </c>
      <c r="Z303" s="397"/>
      <c r="AA303" s="177">
        <v>0</v>
      </c>
      <c r="AB303" s="307"/>
      <c r="AC303" s="177">
        <v>0</v>
      </c>
      <c r="AD303" s="307"/>
      <c r="AE303" s="177">
        <v>0</v>
      </c>
      <c r="AF303" s="263">
        <f t="shared" si="42"/>
        <v>0</v>
      </c>
    </row>
    <row r="304" spans="1:32" ht="51" hidden="1" customHeight="1" x14ac:dyDescent="0.25">
      <c r="A304" s="629"/>
      <c r="B304" s="655"/>
      <c r="C304" s="87" t="s">
        <v>531</v>
      </c>
      <c r="D304" s="88"/>
      <c r="E304" s="119">
        <v>0</v>
      </c>
      <c r="F304" s="115">
        <v>0</v>
      </c>
      <c r="G304" s="140">
        <v>0</v>
      </c>
      <c r="H304" s="153">
        <f t="shared" si="36"/>
        <v>0</v>
      </c>
      <c r="I304" s="140">
        <v>0</v>
      </c>
      <c r="J304" s="178">
        <v>0</v>
      </c>
      <c r="K304" s="140">
        <v>0</v>
      </c>
      <c r="L304" s="177">
        <v>0</v>
      </c>
      <c r="M304" s="221">
        <f t="shared" si="37"/>
        <v>0</v>
      </c>
      <c r="N304" s="140">
        <v>0</v>
      </c>
      <c r="O304" s="248">
        <v>0</v>
      </c>
      <c r="P304" s="221">
        <f t="shared" si="38"/>
        <v>0</v>
      </c>
      <c r="Q304" s="252">
        <f t="shared" si="39"/>
        <v>0</v>
      </c>
      <c r="R304" s="310">
        <v>0</v>
      </c>
      <c r="S304" s="323">
        <v>0</v>
      </c>
      <c r="T304" s="310"/>
      <c r="U304" s="178">
        <v>0</v>
      </c>
      <c r="V304" s="310"/>
      <c r="W304" s="345">
        <v>0</v>
      </c>
      <c r="X304" s="344">
        <f t="shared" si="40"/>
        <v>0</v>
      </c>
      <c r="Y304" s="263">
        <f t="shared" si="41"/>
        <v>0</v>
      </c>
      <c r="Z304" s="398"/>
      <c r="AA304" s="177">
        <v>0</v>
      </c>
      <c r="AB304" s="310"/>
      <c r="AC304" s="177">
        <v>0</v>
      </c>
      <c r="AD304" s="310"/>
      <c r="AE304" s="177">
        <v>0</v>
      </c>
      <c r="AF304" s="263">
        <f t="shared" si="42"/>
        <v>0</v>
      </c>
    </row>
    <row r="305" spans="1:32" ht="38.25" hidden="1" customHeight="1" x14ac:dyDescent="0.25">
      <c r="A305" s="629"/>
      <c r="B305" s="655"/>
      <c r="C305" s="87" t="s">
        <v>532</v>
      </c>
      <c r="D305" s="88"/>
      <c r="E305" s="119">
        <v>0</v>
      </c>
      <c r="F305" s="115">
        <v>0</v>
      </c>
      <c r="G305" s="144">
        <v>0</v>
      </c>
      <c r="H305" s="153">
        <f t="shared" si="36"/>
        <v>0</v>
      </c>
      <c r="I305" s="144">
        <v>0</v>
      </c>
      <c r="J305" s="178">
        <v>0</v>
      </c>
      <c r="K305" s="140">
        <v>0</v>
      </c>
      <c r="L305" s="177">
        <v>0</v>
      </c>
      <c r="M305" s="221">
        <f t="shared" si="37"/>
        <v>0</v>
      </c>
      <c r="N305" s="140">
        <v>0</v>
      </c>
      <c r="O305" s="248">
        <v>0</v>
      </c>
      <c r="P305" s="221">
        <f t="shared" si="38"/>
        <v>0</v>
      </c>
      <c r="Q305" s="252">
        <f t="shared" si="39"/>
        <v>0</v>
      </c>
      <c r="R305" s="310">
        <v>0</v>
      </c>
      <c r="S305" s="323">
        <v>0</v>
      </c>
      <c r="T305" s="310"/>
      <c r="U305" s="178">
        <v>0</v>
      </c>
      <c r="V305" s="310"/>
      <c r="W305" s="345">
        <v>0</v>
      </c>
      <c r="X305" s="344">
        <f t="shared" si="40"/>
        <v>0</v>
      </c>
      <c r="Y305" s="263">
        <f t="shared" si="41"/>
        <v>0</v>
      </c>
      <c r="Z305" s="398"/>
      <c r="AA305" s="177">
        <v>0</v>
      </c>
      <c r="AB305" s="310"/>
      <c r="AC305" s="177">
        <v>0</v>
      </c>
      <c r="AD305" s="310"/>
      <c r="AE305" s="177">
        <v>0</v>
      </c>
      <c r="AF305" s="263">
        <f t="shared" si="42"/>
        <v>0</v>
      </c>
    </row>
    <row r="306" spans="1:32" ht="51" hidden="1" customHeight="1" x14ac:dyDescent="0.25">
      <c r="A306" s="629"/>
      <c r="B306" s="655"/>
      <c r="C306" s="87" t="s">
        <v>533</v>
      </c>
      <c r="D306" s="88"/>
      <c r="E306" s="119">
        <v>0</v>
      </c>
      <c r="F306" s="115">
        <v>0</v>
      </c>
      <c r="G306" s="140">
        <v>0</v>
      </c>
      <c r="H306" s="153">
        <f t="shared" si="36"/>
        <v>0</v>
      </c>
      <c r="I306" s="140">
        <v>0</v>
      </c>
      <c r="J306" s="178">
        <v>0</v>
      </c>
      <c r="K306" s="140">
        <v>0</v>
      </c>
      <c r="L306" s="177">
        <v>0</v>
      </c>
      <c r="M306" s="221">
        <f t="shared" si="37"/>
        <v>0</v>
      </c>
      <c r="N306" s="140">
        <v>0</v>
      </c>
      <c r="O306" s="248">
        <v>0</v>
      </c>
      <c r="P306" s="221">
        <f t="shared" si="38"/>
        <v>0</v>
      </c>
      <c r="Q306" s="252">
        <f t="shared" si="39"/>
        <v>0</v>
      </c>
      <c r="R306" s="310">
        <v>0</v>
      </c>
      <c r="S306" s="323">
        <v>0</v>
      </c>
      <c r="T306" s="310"/>
      <c r="U306" s="178">
        <v>0</v>
      </c>
      <c r="V306" s="310"/>
      <c r="W306" s="345">
        <v>0</v>
      </c>
      <c r="X306" s="344">
        <f t="shared" si="40"/>
        <v>0</v>
      </c>
      <c r="Y306" s="263">
        <f t="shared" si="41"/>
        <v>0</v>
      </c>
      <c r="Z306" s="398"/>
      <c r="AA306" s="177">
        <v>0</v>
      </c>
      <c r="AB306" s="310"/>
      <c r="AC306" s="177">
        <v>0</v>
      </c>
      <c r="AD306" s="310"/>
      <c r="AE306" s="177">
        <v>0</v>
      </c>
      <c r="AF306" s="263">
        <f t="shared" si="42"/>
        <v>0</v>
      </c>
    </row>
    <row r="307" spans="1:32" ht="76.5" hidden="1" customHeight="1" x14ac:dyDescent="0.25">
      <c r="A307" s="629"/>
      <c r="B307" s="655"/>
      <c r="C307" s="75" t="s">
        <v>534</v>
      </c>
      <c r="D307" s="86"/>
      <c r="E307" s="119">
        <v>0</v>
      </c>
      <c r="F307" s="115">
        <v>0</v>
      </c>
      <c r="G307" s="140">
        <v>0</v>
      </c>
      <c r="H307" s="153">
        <f t="shared" si="36"/>
        <v>0</v>
      </c>
      <c r="I307" s="140">
        <v>0</v>
      </c>
      <c r="J307" s="178">
        <v>0</v>
      </c>
      <c r="K307" s="140">
        <v>0</v>
      </c>
      <c r="L307" s="177">
        <v>0</v>
      </c>
      <c r="M307" s="221">
        <f t="shared" si="37"/>
        <v>0</v>
      </c>
      <c r="N307" s="140">
        <v>0</v>
      </c>
      <c r="O307" s="248">
        <v>0</v>
      </c>
      <c r="P307" s="221">
        <f t="shared" si="38"/>
        <v>0</v>
      </c>
      <c r="Q307" s="252">
        <f t="shared" si="39"/>
        <v>0</v>
      </c>
      <c r="R307" s="310">
        <v>0</v>
      </c>
      <c r="S307" s="323">
        <v>0</v>
      </c>
      <c r="T307" s="310"/>
      <c r="U307" s="178">
        <v>0</v>
      </c>
      <c r="V307" s="310"/>
      <c r="W307" s="345">
        <v>0</v>
      </c>
      <c r="X307" s="344">
        <f t="shared" si="40"/>
        <v>0</v>
      </c>
      <c r="Y307" s="263">
        <f t="shared" si="41"/>
        <v>0</v>
      </c>
      <c r="Z307" s="398"/>
      <c r="AA307" s="177">
        <v>0</v>
      </c>
      <c r="AB307" s="310"/>
      <c r="AC307" s="177">
        <v>0</v>
      </c>
      <c r="AD307" s="310"/>
      <c r="AE307" s="177">
        <v>0</v>
      </c>
      <c r="AF307" s="263">
        <f t="shared" si="42"/>
        <v>0</v>
      </c>
    </row>
    <row r="308" spans="1:32" ht="114.75" hidden="1" customHeight="1" x14ac:dyDescent="0.25">
      <c r="A308" s="629"/>
      <c r="B308" s="655"/>
      <c r="C308" s="75" t="s">
        <v>535</v>
      </c>
      <c r="D308" s="86"/>
      <c r="E308" s="119">
        <v>0</v>
      </c>
      <c r="F308" s="115">
        <v>0</v>
      </c>
      <c r="G308" s="140">
        <v>0</v>
      </c>
      <c r="H308" s="153">
        <f t="shared" si="36"/>
        <v>0</v>
      </c>
      <c r="I308" s="140">
        <v>0</v>
      </c>
      <c r="J308" s="178">
        <v>0</v>
      </c>
      <c r="K308" s="140">
        <v>0</v>
      </c>
      <c r="L308" s="177">
        <v>0</v>
      </c>
      <c r="M308" s="221">
        <f t="shared" si="37"/>
        <v>0</v>
      </c>
      <c r="N308" s="140">
        <v>0</v>
      </c>
      <c r="O308" s="248">
        <v>0</v>
      </c>
      <c r="P308" s="221">
        <f t="shared" si="38"/>
        <v>0</v>
      </c>
      <c r="Q308" s="252">
        <f t="shared" si="39"/>
        <v>0</v>
      </c>
      <c r="R308" s="310">
        <v>0</v>
      </c>
      <c r="S308" s="323">
        <v>0</v>
      </c>
      <c r="T308" s="310"/>
      <c r="U308" s="178">
        <v>0</v>
      </c>
      <c r="V308" s="310"/>
      <c r="W308" s="345">
        <v>0</v>
      </c>
      <c r="X308" s="344">
        <f t="shared" si="40"/>
        <v>0</v>
      </c>
      <c r="Y308" s="263">
        <f t="shared" si="41"/>
        <v>0</v>
      </c>
      <c r="Z308" s="398"/>
      <c r="AA308" s="177">
        <v>0</v>
      </c>
      <c r="AB308" s="310"/>
      <c r="AC308" s="177">
        <v>0</v>
      </c>
      <c r="AD308" s="310"/>
      <c r="AE308" s="177">
        <v>0</v>
      </c>
      <c r="AF308" s="263">
        <f t="shared" si="42"/>
        <v>0</v>
      </c>
    </row>
    <row r="309" spans="1:32" ht="127.5" hidden="1" customHeight="1" x14ac:dyDescent="0.25">
      <c r="A309" s="629"/>
      <c r="B309" s="655"/>
      <c r="C309" s="75" t="s">
        <v>536</v>
      </c>
      <c r="D309" s="86"/>
      <c r="E309" s="119">
        <v>0</v>
      </c>
      <c r="F309" s="115">
        <v>0</v>
      </c>
      <c r="G309" s="140">
        <v>0</v>
      </c>
      <c r="H309" s="153">
        <f t="shared" si="36"/>
        <v>0</v>
      </c>
      <c r="I309" s="140">
        <v>0</v>
      </c>
      <c r="J309" s="178">
        <v>0</v>
      </c>
      <c r="K309" s="140">
        <v>0</v>
      </c>
      <c r="L309" s="177">
        <v>0</v>
      </c>
      <c r="M309" s="221">
        <f t="shared" si="37"/>
        <v>0</v>
      </c>
      <c r="N309" s="140">
        <v>0</v>
      </c>
      <c r="O309" s="248">
        <v>0</v>
      </c>
      <c r="P309" s="221">
        <f t="shared" si="38"/>
        <v>0</v>
      </c>
      <c r="Q309" s="252">
        <f t="shared" si="39"/>
        <v>0</v>
      </c>
      <c r="R309" s="310">
        <v>0</v>
      </c>
      <c r="S309" s="323">
        <v>0</v>
      </c>
      <c r="T309" s="310"/>
      <c r="U309" s="178">
        <v>0</v>
      </c>
      <c r="V309" s="310"/>
      <c r="W309" s="345">
        <v>0</v>
      </c>
      <c r="X309" s="344">
        <f t="shared" si="40"/>
        <v>0</v>
      </c>
      <c r="Y309" s="263">
        <f t="shared" si="41"/>
        <v>0</v>
      </c>
      <c r="Z309" s="398"/>
      <c r="AA309" s="177">
        <v>0</v>
      </c>
      <c r="AB309" s="310"/>
      <c r="AC309" s="177">
        <v>0</v>
      </c>
      <c r="AD309" s="310"/>
      <c r="AE309" s="177">
        <v>0</v>
      </c>
      <c r="AF309" s="263">
        <f t="shared" si="42"/>
        <v>0</v>
      </c>
    </row>
    <row r="310" spans="1:32" ht="255" hidden="1" customHeight="1" x14ac:dyDescent="0.25">
      <c r="A310" s="629"/>
      <c r="B310" s="655"/>
      <c r="C310" s="75" t="s">
        <v>537</v>
      </c>
      <c r="D310" s="86"/>
      <c r="E310" s="119">
        <v>0</v>
      </c>
      <c r="F310" s="115">
        <v>0</v>
      </c>
      <c r="G310" s="140">
        <v>0</v>
      </c>
      <c r="H310" s="153">
        <f t="shared" si="36"/>
        <v>0</v>
      </c>
      <c r="I310" s="140">
        <v>0</v>
      </c>
      <c r="J310" s="178">
        <v>0</v>
      </c>
      <c r="K310" s="140">
        <v>0</v>
      </c>
      <c r="L310" s="177">
        <v>0</v>
      </c>
      <c r="M310" s="221">
        <f t="shared" si="37"/>
        <v>0</v>
      </c>
      <c r="N310" s="140">
        <v>0</v>
      </c>
      <c r="O310" s="248">
        <v>0</v>
      </c>
      <c r="P310" s="221">
        <f t="shared" si="38"/>
        <v>0</v>
      </c>
      <c r="Q310" s="252">
        <f t="shared" si="39"/>
        <v>0</v>
      </c>
      <c r="R310" s="310">
        <v>0</v>
      </c>
      <c r="S310" s="323">
        <v>0</v>
      </c>
      <c r="T310" s="310"/>
      <c r="U310" s="178">
        <v>0</v>
      </c>
      <c r="V310" s="310"/>
      <c r="W310" s="345">
        <v>0</v>
      </c>
      <c r="X310" s="344">
        <f t="shared" si="40"/>
        <v>0</v>
      </c>
      <c r="Y310" s="263">
        <f t="shared" si="41"/>
        <v>0</v>
      </c>
      <c r="Z310" s="398"/>
      <c r="AA310" s="177">
        <v>0</v>
      </c>
      <c r="AB310" s="310"/>
      <c r="AC310" s="177">
        <v>0</v>
      </c>
      <c r="AD310" s="310"/>
      <c r="AE310" s="177">
        <v>0</v>
      </c>
      <c r="AF310" s="263">
        <f t="shared" si="42"/>
        <v>0</v>
      </c>
    </row>
    <row r="311" spans="1:32" ht="89.25" hidden="1" customHeight="1" x14ac:dyDescent="0.25">
      <c r="A311" s="629"/>
      <c r="B311" s="655"/>
      <c r="C311" s="75" t="s">
        <v>538</v>
      </c>
      <c r="D311" s="86"/>
      <c r="E311" s="119">
        <v>0</v>
      </c>
      <c r="F311" s="115">
        <v>0</v>
      </c>
      <c r="G311" s="140">
        <v>0</v>
      </c>
      <c r="H311" s="153">
        <f t="shared" si="36"/>
        <v>0</v>
      </c>
      <c r="I311" s="140">
        <v>0</v>
      </c>
      <c r="J311" s="178">
        <v>0</v>
      </c>
      <c r="K311" s="140">
        <v>0</v>
      </c>
      <c r="L311" s="177">
        <v>0</v>
      </c>
      <c r="M311" s="221">
        <f t="shared" si="37"/>
        <v>0</v>
      </c>
      <c r="N311" s="140">
        <v>0</v>
      </c>
      <c r="O311" s="248">
        <v>0</v>
      </c>
      <c r="P311" s="221">
        <f t="shared" si="38"/>
        <v>0</v>
      </c>
      <c r="Q311" s="252">
        <f t="shared" si="39"/>
        <v>0</v>
      </c>
      <c r="R311" s="310">
        <v>0</v>
      </c>
      <c r="S311" s="323">
        <v>0</v>
      </c>
      <c r="T311" s="310"/>
      <c r="U311" s="178">
        <v>0</v>
      </c>
      <c r="V311" s="310"/>
      <c r="W311" s="345">
        <v>0</v>
      </c>
      <c r="X311" s="344">
        <f t="shared" si="40"/>
        <v>0</v>
      </c>
      <c r="Y311" s="263">
        <f t="shared" si="41"/>
        <v>0</v>
      </c>
      <c r="Z311" s="398"/>
      <c r="AA311" s="177">
        <v>0</v>
      </c>
      <c r="AB311" s="310"/>
      <c r="AC311" s="177">
        <v>0</v>
      </c>
      <c r="AD311" s="310"/>
      <c r="AE311" s="177">
        <v>0</v>
      </c>
      <c r="AF311" s="263">
        <f t="shared" si="42"/>
        <v>0</v>
      </c>
    </row>
    <row r="312" spans="1:32" ht="102" hidden="1" customHeight="1" x14ac:dyDescent="0.25">
      <c r="A312" s="629"/>
      <c r="B312" s="655"/>
      <c r="C312" s="75" t="s">
        <v>539</v>
      </c>
      <c r="D312" s="86"/>
      <c r="E312" s="119">
        <v>0</v>
      </c>
      <c r="F312" s="115">
        <v>0</v>
      </c>
      <c r="G312" s="140">
        <v>0</v>
      </c>
      <c r="H312" s="153">
        <f t="shared" si="36"/>
        <v>0</v>
      </c>
      <c r="I312" s="140">
        <v>0</v>
      </c>
      <c r="J312" s="178">
        <v>0</v>
      </c>
      <c r="K312" s="140">
        <v>0</v>
      </c>
      <c r="L312" s="177">
        <v>0</v>
      </c>
      <c r="M312" s="221">
        <f t="shared" si="37"/>
        <v>0</v>
      </c>
      <c r="N312" s="140">
        <v>0</v>
      </c>
      <c r="O312" s="248">
        <v>0</v>
      </c>
      <c r="P312" s="221">
        <f t="shared" si="38"/>
        <v>0</v>
      </c>
      <c r="Q312" s="252">
        <f t="shared" si="39"/>
        <v>0</v>
      </c>
      <c r="R312" s="310">
        <v>0</v>
      </c>
      <c r="S312" s="323">
        <v>0</v>
      </c>
      <c r="T312" s="310"/>
      <c r="U312" s="178">
        <v>0</v>
      </c>
      <c r="V312" s="310"/>
      <c r="W312" s="345">
        <v>0</v>
      </c>
      <c r="X312" s="344">
        <f t="shared" si="40"/>
        <v>0</v>
      </c>
      <c r="Y312" s="263">
        <f t="shared" si="41"/>
        <v>0</v>
      </c>
      <c r="Z312" s="398"/>
      <c r="AA312" s="177">
        <v>0</v>
      </c>
      <c r="AB312" s="310"/>
      <c r="AC312" s="177">
        <v>0</v>
      </c>
      <c r="AD312" s="310"/>
      <c r="AE312" s="177">
        <v>0</v>
      </c>
      <c r="AF312" s="263">
        <f t="shared" si="42"/>
        <v>0</v>
      </c>
    </row>
    <row r="313" spans="1:32" ht="51" hidden="1" customHeight="1" x14ac:dyDescent="0.25">
      <c r="A313" s="629"/>
      <c r="B313" s="655"/>
      <c r="C313" s="75" t="s">
        <v>540</v>
      </c>
      <c r="D313" s="86"/>
      <c r="E313" s="119">
        <v>0</v>
      </c>
      <c r="F313" s="115">
        <v>0</v>
      </c>
      <c r="G313" s="140">
        <v>0</v>
      </c>
      <c r="H313" s="153">
        <f t="shared" si="36"/>
        <v>0</v>
      </c>
      <c r="I313" s="140">
        <v>0</v>
      </c>
      <c r="J313" s="178">
        <v>0</v>
      </c>
      <c r="K313" s="140">
        <v>0</v>
      </c>
      <c r="L313" s="177">
        <v>0</v>
      </c>
      <c r="M313" s="221">
        <f t="shared" si="37"/>
        <v>0</v>
      </c>
      <c r="N313" s="140">
        <v>0</v>
      </c>
      <c r="O313" s="248">
        <v>0</v>
      </c>
      <c r="P313" s="221">
        <f t="shared" si="38"/>
        <v>0</v>
      </c>
      <c r="Q313" s="252">
        <f t="shared" si="39"/>
        <v>0</v>
      </c>
      <c r="R313" s="310">
        <v>0</v>
      </c>
      <c r="S313" s="323">
        <v>0</v>
      </c>
      <c r="T313" s="310"/>
      <c r="U313" s="178">
        <v>0</v>
      </c>
      <c r="V313" s="310"/>
      <c r="W313" s="345">
        <v>0</v>
      </c>
      <c r="X313" s="344">
        <f t="shared" si="40"/>
        <v>0</v>
      </c>
      <c r="Y313" s="263">
        <f t="shared" si="41"/>
        <v>0</v>
      </c>
      <c r="Z313" s="398"/>
      <c r="AA313" s="177">
        <v>0</v>
      </c>
      <c r="AB313" s="310"/>
      <c r="AC313" s="177">
        <v>0</v>
      </c>
      <c r="AD313" s="310"/>
      <c r="AE313" s="177">
        <v>0</v>
      </c>
      <c r="AF313" s="263">
        <f t="shared" si="42"/>
        <v>0</v>
      </c>
    </row>
    <row r="314" spans="1:32" ht="76.5" hidden="1" customHeight="1" x14ac:dyDescent="0.25">
      <c r="A314" s="629"/>
      <c r="B314" s="655"/>
      <c r="C314" s="75" t="s">
        <v>541</v>
      </c>
      <c r="D314" s="86"/>
      <c r="E314" s="119">
        <v>0</v>
      </c>
      <c r="F314" s="115">
        <v>0</v>
      </c>
      <c r="G314" s="140">
        <v>0</v>
      </c>
      <c r="H314" s="153">
        <f t="shared" si="36"/>
        <v>0</v>
      </c>
      <c r="I314" s="140">
        <v>0</v>
      </c>
      <c r="J314" s="178">
        <v>0</v>
      </c>
      <c r="K314" s="140">
        <v>0</v>
      </c>
      <c r="L314" s="177">
        <v>0</v>
      </c>
      <c r="M314" s="221">
        <f t="shared" si="37"/>
        <v>0</v>
      </c>
      <c r="N314" s="140">
        <v>0</v>
      </c>
      <c r="O314" s="248">
        <v>0</v>
      </c>
      <c r="P314" s="221">
        <f t="shared" si="38"/>
        <v>0</v>
      </c>
      <c r="Q314" s="252">
        <f t="shared" si="39"/>
        <v>0</v>
      </c>
      <c r="R314" s="310">
        <v>0</v>
      </c>
      <c r="S314" s="323">
        <v>0</v>
      </c>
      <c r="T314" s="310"/>
      <c r="U314" s="178">
        <v>0</v>
      </c>
      <c r="V314" s="310"/>
      <c r="W314" s="345">
        <v>0</v>
      </c>
      <c r="X314" s="344">
        <f t="shared" si="40"/>
        <v>0</v>
      </c>
      <c r="Y314" s="263">
        <f t="shared" si="41"/>
        <v>0</v>
      </c>
      <c r="Z314" s="398"/>
      <c r="AA314" s="177">
        <v>0</v>
      </c>
      <c r="AB314" s="310"/>
      <c r="AC314" s="177">
        <v>0</v>
      </c>
      <c r="AD314" s="310"/>
      <c r="AE314" s="177">
        <v>0</v>
      </c>
      <c r="AF314" s="263">
        <f t="shared" si="42"/>
        <v>0</v>
      </c>
    </row>
    <row r="315" spans="1:32" ht="51" hidden="1" customHeight="1" x14ac:dyDescent="0.25">
      <c r="A315" s="629"/>
      <c r="B315" s="655"/>
      <c r="C315" s="75" t="s">
        <v>542</v>
      </c>
      <c r="D315" s="86"/>
      <c r="E315" s="119">
        <v>0</v>
      </c>
      <c r="F315" s="115">
        <v>0</v>
      </c>
      <c r="G315" s="140">
        <v>0</v>
      </c>
      <c r="H315" s="153">
        <f t="shared" si="36"/>
        <v>0</v>
      </c>
      <c r="I315" s="140">
        <v>0</v>
      </c>
      <c r="J315" s="178">
        <v>0</v>
      </c>
      <c r="K315" s="140">
        <v>0</v>
      </c>
      <c r="L315" s="177">
        <v>0</v>
      </c>
      <c r="M315" s="221">
        <f t="shared" si="37"/>
        <v>0</v>
      </c>
      <c r="N315" s="140">
        <v>0</v>
      </c>
      <c r="O315" s="248">
        <v>0</v>
      </c>
      <c r="P315" s="221">
        <f t="shared" si="38"/>
        <v>0</v>
      </c>
      <c r="Q315" s="252">
        <f t="shared" si="39"/>
        <v>0</v>
      </c>
      <c r="R315" s="310">
        <v>0</v>
      </c>
      <c r="S315" s="323">
        <v>0</v>
      </c>
      <c r="T315" s="310"/>
      <c r="U315" s="178">
        <v>0</v>
      </c>
      <c r="V315" s="310"/>
      <c r="W315" s="345">
        <v>0</v>
      </c>
      <c r="X315" s="344">
        <f t="shared" si="40"/>
        <v>0</v>
      </c>
      <c r="Y315" s="263">
        <f t="shared" si="41"/>
        <v>0</v>
      </c>
      <c r="Z315" s="398"/>
      <c r="AA315" s="177">
        <v>0</v>
      </c>
      <c r="AB315" s="310"/>
      <c r="AC315" s="177">
        <v>0</v>
      </c>
      <c r="AD315" s="310"/>
      <c r="AE315" s="177">
        <v>0</v>
      </c>
      <c r="AF315" s="263">
        <f t="shared" si="42"/>
        <v>0</v>
      </c>
    </row>
    <row r="316" spans="1:32" ht="76.5" hidden="1" customHeight="1" x14ac:dyDescent="0.25">
      <c r="A316" s="629"/>
      <c r="B316" s="655"/>
      <c r="C316" s="75" t="s">
        <v>543</v>
      </c>
      <c r="D316" s="86"/>
      <c r="E316" s="119">
        <v>0</v>
      </c>
      <c r="F316" s="115">
        <v>0</v>
      </c>
      <c r="G316" s="140">
        <v>0</v>
      </c>
      <c r="H316" s="153">
        <f t="shared" si="36"/>
        <v>0</v>
      </c>
      <c r="I316" s="140">
        <v>0</v>
      </c>
      <c r="J316" s="178">
        <v>0</v>
      </c>
      <c r="K316" s="140">
        <v>0</v>
      </c>
      <c r="L316" s="177">
        <v>0</v>
      </c>
      <c r="M316" s="221">
        <f t="shared" si="37"/>
        <v>0</v>
      </c>
      <c r="N316" s="140">
        <v>0</v>
      </c>
      <c r="O316" s="248">
        <v>0</v>
      </c>
      <c r="P316" s="221">
        <f t="shared" si="38"/>
        <v>0</v>
      </c>
      <c r="Q316" s="252">
        <f t="shared" si="39"/>
        <v>0</v>
      </c>
      <c r="R316" s="310">
        <v>0</v>
      </c>
      <c r="S316" s="323">
        <v>0</v>
      </c>
      <c r="T316" s="310"/>
      <c r="U316" s="178">
        <v>0</v>
      </c>
      <c r="V316" s="310"/>
      <c r="W316" s="345">
        <v>0</v>
      </c>
      <c r="X316" s="344">
        <f t="shared" si="40"/>
        <v>0</v>
      </c>
      <c r="Y316" s="263">
        <f t="shared" si="41"/>
        <v>0</v>
      </c>
      <c r="Z316" s="398"/>
      <c r="AA316" s="177">
        <v>0</v>
      </c>
      <c r="AB316" s="310"/>
      <c r="AC316" s="177">
        <v>0</v>
      </c>
      <c r="AD316" s="310"/>
      <c r="AE316" s="177">
        <v>0</v>
      </c>
      <c r="AF316" s="263">
        <f t="shared" si="42"/>
        <v>0</v>
      </c>
    </row>
    <row r="317" spans="1:32" ht="38.25" hidden="1" customHeight="1" x14ac:dyDescent="0.25">
      <c r="A317" s="629"/>
      <c r="B317" s="655"/>
      <c r="C317" s="87" t="s">
        <v>544</v>
      </c>
      <c r="D317" s="88"/>
      <c r="E317" s="119">
        <v>0</v>
      </c>
      <c r="F317" s="115">
        <v>0</v>
      </c>
      <c r="G317" s="140">
        <v>0</v>
      </c>
      <c r="H317" s="153">
        <f t="shared" si="36"/>
        <v>0</v>
      </c>
      <c r="I317" s="140">
        <v>0</v>
      </c>
      <c r="J317" s="178">
        <v>0</v>
      </c>
      <c r="K317" s="140">
        <v>0</v>
      </c>
      <c r="L317" s="177">
        <v>0</v>
      </c>
      <c r="M317" s="221">
        <f t="shared" si="37"/>
        <v>0</v>
      </c>
      <c r="N317" s="140">
        <v>0</v>
      </c>
      <c r="O317" s="248">
        <v>0</v>
      </c>
      <c r="P317" s="221">
        <f t="shared" si="38"/>
        <v>0</v>
      </c>
      <c r="Q317" s="252">
        <f t="shared" si="39"/>
        <v>0</v>
      </c>
      <c r="R317" s="310">
        <v>0</v>
      </c>
      <c r="S317" s="323">
        <v>0</v>
      </c>
      <c r="T317" s="310"/>
      <c r="U317" s="178">
        <v>0</v>
      </c>
      <c r="V317" s="310"/>
      <c r="W317" s="345">
        <v>0</v>
      </c>
      <c r="X317" s="344">
        <f t="shared" si="40"/>
        <v>0</v>
      </c>
      <c r="Y317" s="263">
        <f t="shared" si="41"/>
        <v>0</v>
      </c>
      <c r="Z317" s="398"/>
      <c r="AA317" s="177">
        <v>0</v>
      </c>
      <c r="AB317" s="310"/>
      <c r="AC317" s="177">
        <v>0</v>
      </c>
      <c r="AD317" s="310"/>
      <c r="AE317" s="177">
        <v>0</v>
      </c>
      <c r="AF317" s="263">
        <f t="shared" si="42"/>
        <v>0</v>
      </c>
    </row>
    <row r="318" spans="1:32" ht="51" hidden="1" customHeight="1" x14ac:dyDescent="0.25">
      <c r="A318" s="629"/>
      <c r="B318" s="655"/>
      <c r="C318" s="89" t="s">
        <v>545</v>
      </c>
      <c r="D318" s="86"/>
      <c r="E318" s="119">
        <v>0</v>
      </c>
      <c r="F318" s="115">
        <v>0</v>
      </c>
      <c r="G318" s="140">
        <v>0</v>
      </c>
      <c r="H318" s="153">
        <f t="shared" si="36"/>
        <v>0</v>
      </c>
      <c r="I318" s="140">
        <v>0</v>
      </c>
      <c r="J318" s="178">
        <v>0</v>
      </c>
      <c r="K318" s="140">
        <v>0</v>
      </c>
      <c r="L318" s="177">
        <v>0</v>
      </c>
      <c r="M318" s="221">
        <f t="shared" si="37"/>
        <v>0</v>
      </c>
      <c r="N318" s="140">
        <v>0</v>
      </c>
      <c r="O318" s="248">
        <v>0</v>
      </c>
      <c r="P318" s="221">
        <f t="shared" si="38"/>
        <v>0</v>
      </c>
      <c r="Q318" s="252">
        <f t="shared" si="39"/>
        <v>0</v>
      </c>
      <c r="R318" s="313">
        <v>0</v>
      </c>
      <c r="S318" s="323">
        <v>0</v>
      </c>
      <c r="T318" s="313"/>
      <c r="U318" s="178">
        <v>0</v>
      </c>
      <c r="V318" s="313"/>
      <c r="W318" s="345">
        <v>0</v>
      </c>
      <c r="X318" s="344">
        <f t="shared" si="40"/>
        <v>0</v>
      </c>
      <c r="Y318" s="263">
        <f t="shared" si="41"/>
        <v>0</v>
      </c>
      <c r="Z318" s="401"/>
      <c r="AA318" s="177">
        <v>0</v>
      </c>
      <c r="AB318" s="313"/>
      <c r="AC318" s="177">
        <v>0</v>
      </c>
      <c r="AD318" s="313"/>
      <c r="AE318" s="177">
        <v>0</v>
      </c>
      <c r="AF318" s="263">
        <f t="shared" si="42"/>
        <v>0</v>
      </c>
    </row>
    <row r="319" spans="1:32" ht="38.25" hidden="1" customHeight="1" x14ac:dyDescent="0.25">
      <c r="A319" s="629"/>
      <c r="B319" s="655"/>
      <c r="C319" s="89" t="s">
        <v>546</v>
      </c>
      <c r="D319" s="86"/>
      <c r="E319" s="119">
        <v>0</v>
      </c>
      <c r="F319" s="115">
        <v>0</v>
      </c>
      <c r="G319" s="140">
        <v>0</v>
      </c>
      <c r="H319" s="153">
        <f t="shared" si="36"/>
        <v>0</v>
      </c>
      <c r="I319" s="140">
        <v>0</v>
      </c>
      <c r="J319" s="178">
        <v>0</v>
      </c>
      <c r="K319" s="140">
        <v>0</v>
      </c>
      <c r="L319" s="177">
        <v>0</v>
      </c>
      <c r="M319" s="221">
        <f t="shared" si="37"/>
        <v>0</v>
      </c>
      <c r="N319" s="140">
        <v>0</v>
      </c>
      <c r="O319" s="248">
        <v>0</v>
      </c>
      <c r="P319" s="221">
        <f t="shared" si="38"/>
        <v>0</v>
      </c>
      <c r="Q319" s="252">
        <f t="shared" si="39"/>
        <v>0</v>
      </c>
      <c r="R319" s="313">
        <v>0</v>
      </c>
      <c r="S319" s="323">
        <v>0</v>
      </c>
      <c r="T319" s="313"/>
      <c r="U319" s="178">
        <v>0</v>
      </c>
      <c r="V319" s="313"/>
      <c r="W319" s="345">
        <v>0</v>
      </c>
      <c r="X319" s="344">
        <f t="shared" si="40"/>
        <v>0</v>
      </c>
      <c r="Y319" s="263">
        <f t="shared" si="41"/>
        <v>0</v>
      </c>
      <c r="Z319" s="401"/>
      <c r="AA319" s="177">
        <v>0</v>
      </c>
      <c r="AB319" s="313"/>
      <c r="AC319" s="177">
        <v>0</v>
      </c>
      <c r="AD319" s="313"/>
      <c r="AE319" s="177">
        <v>0</v>
      </c>
      <c r="AF319" s="263">
        <f t="shared" si="42"/>
        <v>0</v>
      </c>
    </row>
    <row r="320" spans="1:32" ht="114.75" hidden="1" customHeight="1" x14ac:dyDescent="0.25">
      <c r="A320" s="629"/>
      <c r="B320" s="655"/>
      <c r="C320" s="89" t="s">
        <v>547</v>
      </c>
      <c r="D320" s="86"/>
      <c r="E320" s="119">
        <v>0</v>
      </c>
      <c r="F320" s="115">
        <v>0</v>
      </c>
      <c r="G320" s="140">
        <v>0</v>
      </c>
      <c r="H320" s="153">
        <f t="shared" si="36"/>
        <v>0</v>
      </c>
      <c r="I320" s="140">
        <v>0</v>
      </c>
      <c r="J320" s="178">
        <v>0</v>
      </c>
      <c r="K320" s="140">
        <v>0</v>
      </c>
      <c r="L320" s="177">
        <v>0</v>
      </c>
      <c r="M320" s="221">
        <f t="shared" si="37"/>
        <v>0</v>
      </c>
      <c r="N320" s="140">
        <v>0</v>
      </c>
      <c r="O320" s="248">
        <v>0</v>
      </c>
      <c r="P320" s="221">
        <f t="shared" si="38"/>
        <v>0</v>
      </c>
      <c r="Q320" s="252">
        <f t="shared" si="39"/>
        <v>0</v>
      </c>
      <c r="R320" s="313">
        <v>0</v>
      </c>
      <c r="S320" s="323">
        <v>0</v>
      </c>
      <c r="T320" s="313"/>
      <c r="U320" s="178">
        <v>0</v>
      </c>
      <c r="V320" s="313"/>
      <c r="W320" s="345">
        <v>0</v>
      </c>
      <c r="X320" s="344">
        <f t="shared" si="40"/>
        <v>0</v>
      </c>
      <c r="Y320" s="263">
        <f t="shared" si="41"/>
        <v>0</v>
      </c>
      <c r="Z320" s="401"/>
      <c r="AA320" s="177">
        <v>0</v>
      </c>
      <c r="AB320" s="313"/>
      <c r="AC320" s="177">
        <v>0</v>
      </c>
      <c r="AD320" s="313"/>
      <c r="AE320" s="177">
        <v>0</v>
      </c>
      <c r="AF320" s="263">
        <f t="shared" si="42"/>
        <v>0</v>
      </c>
    </row>
    <row r="321" spans="1:32" ht="51" hidden="1" customHeight="1" x14ac:dyDescent="0.25">
      <c r="A321" s="629"/>
      <c r="B321" s="655"/>
      <c r="C321" s="89" t="s">
        <v>548</v>
      </c>
      <c r="D321" s="86"/>
      <c r="E321" s="119">
        <v>0</v>
      </c>
      <c r="F321" s="115">
        <v>0</v>
      </c>
      <c r="G321" s="140">
        <v>0</v>
      </c>
      <c r="H321" s="153">
        <f t="shared" si="36"/>
        <v>0</v>
      </c>
      <c r="I321" s="140">
        <v>0</v>
      </c>
      <c r="J321" s="178">
        <v>0</v>
      </c>
      <c r="K321" s="140">
        <v>0</v>
      </c>
      <c r="L321" s="177">
        <v>0</v>
      </c>
      <c r="M321" s="221">
        <f t="shared" si="37"/>
        <v>0</v>
      </c>
      <c r="N321" s="140">
        <v>0</v>
      </c>
      <c r="O321" s="248">
        <v>0</v>
      </c>
      <c r="P321" s="221">
        <f t="shared" si="38"/>
        <v>0</v>
      </c>
      <c r="Q321" s="252">
        <f t="shared" si="39"/>
        <v>0</v>
      </c>
      <c r="R321" s="313">
        <v>0</v>
      </c>
      <c r="S321" s="323">
        <v>0</v>
      </c>
      <c r="T321" s="313"/>
      <c r="U321" s="178">
        <v>0</v>
      </c>
      <c r="V321" s="313"/>
      <c r="W321" s="345">
        <v>0</v>
      </c>
      <c r="X321" s="344">
        <f t="shared" si="40"/>
        <v>0</v>
      </c>
      <c r="Y321" s="263">
        <f t="shared" si="41"/>
        <v>0</v>
      </c>
      <c r="Z321" s="401"/>
      <c r="AA321" s="177">
        <v>0</v>
      </c>
      <c r="AB321" s="313"/>
      <c r="AC321" s="177">
        <v>0</v>
      </c>
      <c r="AD321" s="313"/>
      <c r="AE321" s="177">
        <v>0</v>
      </c>
      <c r="AF321" s="263">
        <f t="shared" si="42"/>
        <v>0</v>
      </c>
    </row>
    <row r="322" spans="1:32" ht="25.5" hidden="1" customHeight="1" x14ac:dyDescent="0.25">
      <c r="A322" s="629"/>
      <c r="B322" s="655"/>
      <c r="C322" s="75" t="s">
        <v>549</v>
      </c>
      <c r="D322" s="86"/>
      <c r="E322" s="119">
        <v>0</v>
      </c>
      <c r="F322" s="115">
        <v>0</v>
      </c>
      <c r="G322" s="140">
        <v>0</v>
      </c>
      <c r="H322" s="153">
        <f t="shared" si="36"/>
        <v>0</v>
      </c>
      <c r="I322" s="140">
        <v>0</v>
      </c>
      <c r="J322" s="178">
        <v>0</v>
      </c>
      <c r="K322" s="140">
        <v>0</v>
      </c>
      <c r="L322" s="177">
        <v>0</v>
      </c>
      <c r="M322" s="221">
        <f t="shared" si="37"/>
        <v>0</v>
      </c>
      <c r="N322" s="140">
        <v>0</v>
      </c>
      <c r="O322" s="248">
        <v>0</v>
      </c>
      <c r="P322" s="221">
        <f t="shared" si="38"/>
        <v>0</v>
      </c>
      <c r="Q322" s="252">
        <f t="shared" si="39"/>
        <v>0</v>
      </c>
      <c r="R322" s="313">
        <v>0</v>
      </c>
      <c r="S322" s="323">
        <v>0</v>
      </c>
      <c r="T322" s="313"/>
      <c r="U322" s="178">
        <v>0</v>
      </c>
      <c r="V322" s="313"/>
      <c r="W322" s="345">
        <v>0</v>
      </c>
      <c r="X322" s="344">
        <f t="shared" si="40"/>
        <v>0</v>
      </c>
      <c r="Y322" s="263">
        <f t="shared" si="41"/>
        <v>0</v>
      </c>
      <c r="Z322" s="401"/>
      <c r="AA322" s="177">
        <v>0</v>
      </c>
      <c r="AB322" s="313"/>
      <c r="AC322" s="177">
        <v>0</v>
      </c>
      <c r="AD322" s="313"/>
      <c r="AE322" s="177">
        <v>0</v>
      </c>
      <c r="AF322" s="263">
        <f t="shared" si="42"/>
        <v>0</v>
      </c>
    </row>
    <row r="323" spans="1:32" ht="15" hidden="1" customHeight="1" x14ac:dyDescent="0.25">
      <c r="A323" s="629"/>
      <c r="B323" s="655"/>
      <c r="C323" s="77"/>
      <c r="D323" s="59" t="s">
        <v>371</v>
      </c>
      <c r="E323" s="119">
        <v>0</v>
      </c>
      <c r="F323" s="115">
        <v>0</v>
      </c>
      <c r="G323" s="140">
        <v>0</v>
      </c>
      <c r="H323" s="153">
        <f t="shared" si="36"/>
        <v>0</v>
      </c>
      <c r="I323" s="140">
        <v>0</v>
      </c>
      <c r="J323" s="178">
        <v>0</v>
      </c>
      <c r="K323" s="140">
        <v>0</v>
      </c>
      <c r="L323" s="177">
        <v>0</v>
      </c>
      <c r="M323" s="221">
        <f t="shared" si="37"/>
        <v>0</v>
      </c>
      <c r="N323" s="140">
        <v>0</v>
      </c>
      <c r="O323" s="248">
        <v>0</v>
      </c>
      <c r="P323" s="221">
        <f t="shared" si="38"/>
        <v>0</v>
      </c>
      <c r="Q323" s="252">
        <f t="shared" si="39"/>
        <v>0</v>
      </c>
      <c r="R323" s="314">
        <v>0</v>
      </c>
      <c r="S323" s="323">
        <v>0</v>
      </c>
      <c r="T323" s="314"/>
      <c r="U323" s="178">
        <v>0</v>
      </c>
      <c r="V323" s="314"/>
      <c r="W323" s="345">
        <v>0</v>
      </c>
      <c r="X323" s="344">
        <f t="shared" si="40"/>
        <v>0</v>
      </c>
      <c r="Y323" s="263">
        <f t="shared" si="41"/>
        <v>0</v>
      </c>
      <c r="Z323" s="402"/>
      <c r="AA323" s="177">
        <v>0</v>
      </c>
      <c r="AB323" s="314"/>
      <c r="AC323" s="177">
        <v>0</v>
      </c>
      <c r="AD323" s="314"/>
      <c r="AE323" s="177">
        <v>0</v>
      </c>
      <c r="AF323" s="263">
        <f t="shared" si="42"/>
        <v>0</v>
      </c>
    </row>
    <row r="324" spans="1:32" ht="15.75" hidden="1" customHeight="1" thickBot="1" x14ac:dyDescent="0.3">
      <c r="A324" s="629"/>
      <c r="B324" s="656"/>
      <c r="C324" s="90"/>
      <c r="D324" s="45" t="s">
        <v>9</v>
      </c>
      <c r="E324" s="121">
        <v>0</v>
      </c>
      <c r="F324" s="129">
        <v>0</v>
      </c>
      <c r="G324" s="140">
        <v>0</v>
      </c>
      <c r="H324" s="153">
        <f t="shared" si="36"/>
        <v>0</v>
      </c>
      <c r="I324" s="140">
        <v>0</v>
      </c>
      <c r="J324" s="178">
        <v>0</v>
      </c>
      <c r="K324" s="141">
        <v>0</v>
      </c>
      <c r="L324" s="177">
        <v>0</v>
      </c>
      <c r="M324" s="221">
        <f t="shared" si="37"/>
        <v>0</v>
      </c>
      <c r="N324" s="141">
        <v>0</v>
      </c>
      <c r="O324" s="248">
        <v>0</v>
      </c>
      <c r="P324" s="221">
        <f t="shared" si="38"/>
        <v>0</v>
      </c>
      <c r="Q324" s="252">
        <f t="shared" si="39"/>
        <v>0</v>
      </c>
      <c r="R324" s="315">
        <v>0</v>
      </c>
      <c r="S324" s="323">
        <v>0</v>
      </c>
      <c r="T324" s="315"/>
      <c r="U324" s="178">
        <v>0</v>
      </c>
      <c r="V324" s="315"/>
      <c r="W324" s="345">
        <v>0</v>
      </c>
      <c r="X324" s="344">
        <f t="shared" si="40"/>
        <v>0</v>
      </c>
      <c r="Y324" s="263">
        <f t="shared" si="41"/>
        <v>0</v>
      </c>
      <c r="Z324" s="403"/>
      <c r="AA324" s="177">
        <v>0</v>
      </c>
      <c r="AB324" s="315"/>
      <c r="AC324" s="177">
        <v>0</v>
      </c>
      <c r="AD324" s="315"/>
      <c r="AE324" s="177">
        <v>0</v>
      </c>
      <c r="AF324" s="263">
        <f t="shared" si="42"/>
        <v>0</v>
      </c>
    </row>
    <row r="325" spans="1:32" ht="15" hidden="1" customHeight="1" x14ac:dyDescent="0.25">
      <c r="A325" s="629"/>
      <c r="B325" s="630"/>
      <c r="C325" s="648" t="s">
        <v>550</v>
      </c>
      <c r="D325" s="49" t="s">
        <v>7</v>
      </c>
      <c r="E325" s="119">
        <v>0</v>
      </c>
      <c r="F325" s="115">
        <v>0</v>
      </c>
      <c r="G325" s="140">
        <v>0</v>
      </c>
      <c r="H325" s="153">
        <f t="shared" si="36"/>
        <v>0</v>
      </c>
      <c r="I325" s="140">
        <v>0</v>
      </c>
      <c r="J325" s="178">
        <v>0</v>
      </c>
      <c r="K325" s="140">
        <v>0</v>
      </c>
      <c r="L325" s="177">
        <v>0</v>
      </c>
      <c r="M325" s="221">
        <f t="shared" si="37"/>
        <v>0</v>
      </c>
      <c r="N325" s="140">
        <v>0</v>
      </c>
      <c r="O325" s="248">
        <v>0</v>
      </c>
      <c r="P325" s="221">
        <f t="shared" si="38"/>
        <v>0</v>
      </c>
      <c r="Q325" s="252">
        <f t="shared" si="39"/>
        <v>0</v>
      </c>
      <c r="R325" s="307">
        <v>0</v>
      </c>
      <c r="S325" s="323">
        <v>0</v>
      </c>
      <c r="T325" s="307"/>
      <c r="U325" s="178">
        <v>0</v>
      </c>
      <c r="V325" s="307"/>
      <c r="W325" s="345">
        <v>0</v>
      </c>
      <c r="X325" s="344">
        <f t="shared" si="40"/>
        <v>0</v>
      </c>
      <c r="Y325" s="263">
        <f t="shared" si="41"/>
        <v>0</v>
      </c>
      <c r="Z325" s="397"/>
      <c r="AA325" s="177">
        <v>0</v>
      </c>
      <c r="AB325" s="307"/>
      <c r="AC325" s="177">
        <v>0</v>
      </c>
      <c r="AD325" s="307"/>
      <c r="AE325" s="177">
        <v>0</v>
      </c>
      <c r="AF325" s="263">
        <f t="shared" si="42"/>
        <v>0</v>
      </c>
    </row>
    <row r="326" spans="1:32" ht="15" hidden="1" customHeight="1" x14ac:dyDescent="0.25">
      <c r="A326" s="629"/>
      <c r="B326" s="631"/>
      <c r="C326" s="649"/>
      <c r="D326" s="59" t="s">
        <v>371</v>
      </c>
      <c r="E326" s="119">
        <v>0</v>
      </c>
      <c r="F326" s="115">
        <v>0</v>
      </c>
      <c r="G326" s="140">
        <v>0</v>
      </c>
      <c r="H326" s="153">
        <f t="shared" si="36"/>
        <v>0</v>
      </c>
      <c r="I326" s="140">
        <v>0</v>
      </c>
      <c r="J326" s="178">
        <v>0</v>
      </c>
      <c r="K326" s="140">
        <v>0</v>
      </c>
      <c r="L326" s="177">
        <v>0</v>
      </c>
      <c r="M326" s="221">
        <f t="shared" ref="M326:M351" si="44">E326+F326+G326+I326+K326</f>
        <v>0</v>
      </c>
      <c r="N326" s="140">
        <v>0</v>
      </c>
      <c r="O326" s="248">
        <v>0</v>
      </c>
      <c r="P326" s="221">
        <f t="shared" ref="P326:P351" si="45">I326+J326+K326+L326+N326+O326</f>
        <v>0</v>
      </c>
      <c r="Q326" s="252">
        <f t="shared" ref="Q326:Q351" si="46">E326+F326+G326+I326+J326+K326+L326+N326+O326</f>
        <v>0</v>
      </c>
      <c r="R326" s="308">
        <v>0</v>
      </c>
      <c r="S326" s="323">
        <v>0</v>
      </c>
      <c r="T326" s="308"/>
      <c r="U326" s="178">
        <v>0</v>
      </c>
      <c r="V326" s="308"/>
      <c r="W326" s="345">
        <v>0</v>
      </c>
      <c r="X326" s="344">
        <f t="shared" ref="X326:X351" si="47">R326+S326+T326+U326+V326+W326</f>
        <v>0</v>
      </c>
      <c r="Y326" s="263">
        <f t="shared" ref="Y326:Y351" si="48">E326+F326+G326+I326+J326+K326+L326+N326+O326+R326+S326+T326+U326+V326+W326</f>
        <v>0</v>
      </c>
      <c r="Z326" s="395"/>
      <c r="AA326" s="177">
        <v>0</v>
      </c>
      <c r="AB326" s="308"/>
      <c r="AC326" s="177">
        <v>0</v>
      </c>
      <c r="AD326" s="308"/>
      <c r="AE326" s="177">
        <v>0</v>
      </c>
      <c r="AF326" s="263">
        <f t="shared" ref="AF326:AF350" si="49">E326+F326+G326+I326+J326+K326+L326+N326+O326+R326+S326+T326+U326+V326+W326+Z326+AA326+AB326+AC326+AD326+AE326</f>
        <v>0</v>
      </c>
    </row>
    <row r="327" spans="1:32" ht="15.75" hidden="1" customHeight="1" thickBot="1" x14ac:dyDescent="0.3">
      <c r="A327" s="629"/>
      <c r="B327" s="632"/>
      <c r="C327" s="650"/>
      <c r="D327" s="45" t="s">
        <v>9</v>
      </c>
      <c r="E327" s="122">
        <v>0</v>
      </c>
      <c r="F327" s="130">
        <v>0</v>
      </c>
      <c r="G327" s="141">
        <v>0</v>
      </c>
      <c r="H327" s="153">
        <f t="shared" si="36"/>
        <v>0</v>
      </c>
      <c r="I327" s="141">
        <v>0</v>
      </c>
      <c r="J327" s="178">
        <v>0</v>
      </c>
      <c r="K327" s="142">
        <v>0</v>
      </c>
      <c r="L327" s="177">
        <v>0</v>
      </c>
      <c r="M327" s="221">
        <f t="shared" si="44"/>
        <v>0</v>
      </c>
      <c r="N327" s="142">
        <v>0</v>
      </c>
      <c r="O327" s="248">
        <v>0</v>
      </c>
      <c r="P327" s="221">
        <f t="shared" si="45"/>
        <v>0</v>
      </c>
      <c r="Q327" s="252">
        <f t="shared" si="46"/>
        <v>0</v>
      </c>
      <c r="R327" s="316">
        <v>0</v>
      </c>
      <c r="S327" s="323">
        <v>0</v>
      </c>
      <c r="T327" s="316"/>
      <c r="U327" s="178">
        <v>0</v>
      </c>
      <c r="V327" s="316"/>
      <c r="W327" s="345">
        <v>0</v>
      </c>
      <c r="X327" s="344">
        <f t="shared" si="47"/>
        <v>0</v>
      </c>
      <c r="Y327" s="263">
        <f t="shared" si="48"/>
        <v>0</v>
      </c>
      <c r="Z327" s="404"/>
      <c r="AA327" s="177">
        <v>0</v>
      </c>
      <c r="AB327" s="316"/>
      <c r="AC327" s="177">
        <v>0</v>
      </c>
      <c r="AD327" s="316"/>
      <c r="AE327" s="177">
        <v>0</v>
      </c>
      <c r="AF327" s="263">
        <f t="shared" si="49"/>
        <v>0</v>
      </c>
    </row>
    <row r="328" spans="1:32" ht="15" hidden="1" customHeight="1" x14ac:dyDescent="0.25">
      <c r="A328" s="629"/>
      <c r="B328" s="630"/>
      <c r="C328" s="648" t="s">
        <v>551</v>
      </c>
      <c r="D328" s="49" t="s">
        <v>7</v>
      </c>
      <c r="E328" s="123">
        <v>0</v>
      </c>
      <c r="F328" s="131">
        <v>0</v>
      </c>
      <c r="G328" s="140">
        <v>0</v>
      </c>
      <c r="H328" s="153">
        <f t="shared" si="36"/>
        <v>0</v>
      </c>
      <c r="I328" s="140">
        <v>0</v>
      </c>
      <c r="J328" s="178">
        <v>0</v>
      </c>
      <c r="K328" s="143">
        <v>0</v>
      </c>
      <c r="L328" s="177">
        <v>0</v>
      </c>
      <c r="M328" s="221">
        <f t="shared" si="44"/>
        <v>0</v>
      </c>
      <c r="N328" s="143">
        <v>0</v>
      </c>
      <c r="O328" s="248">
        <v>0</v>
      </c>
      <c r="P328" s="221">
        <f t="shared" si="45"/>
        <v>0</v>
      </c>
      <c r="Q328" s="252">
        <f t="shared" si="46"/>
        <v>0</v>
      </c>
      <c r="R328" s="317">
        <v>0</v>
      </c>
      <c r="S328" s="323">
        <v>0</v>
      </c>
      <c r="T328" s="317"/>
      <c r="U328" s="178">
        <v>0</v>
      </c>
      <c r="V328" s="317"/>
      <c r="W328" s="345">
        <v>0</v>
      </c>
      <c r="X328" s="344">
        <f t="shared" si="47"/>
        <v>0</v>
      </c>
      <c r="Y328" s="263">
        <f t="shared" si="48"/>
        <v>0</v>
      </c>
      <c r="Z328" s="405"/>
      <c r="AA328" s="177">
        <v>0</v>
      </c>
      <c r="AB328" s="317"/>
      <c r="AC328" s="177">
        <v>0</v>
      </c>
      <c r="AD328" s="317"/>
      <c r="AE328" s="177">
        <v>0</v>
      </c>
      <c r="AF328" s="263">
        <f t="shared" si="49"/>
        <v>0</v>
      </c>
    </row>
    <row r="329" spans="1:32" ht="15" hidden="1" customHeight="1" x14ac:dyDescent="0.25">
      <c r="A329" s="629"/>
      <c r="B329" s="631"/>
      <c r="C329" s="649"/>
      <c r="D329" s="59" t="s">
        <v>371</v>
      </c>
      <c r="E329" s="119">
        <v>0</v>
      </c>
      <c r="F329" s="115">
        <v>0</v>
      </c>
      <c r="G329" s="140">
        <v>0</v>
      </c>
      <c r="H329" s="153">
        <f t="shared" ref="H329:H392" si="50">E329+F329+G329</f>
        <v>0</v>
      </c>
      <c r="I329" s="140">
        <v>0</v>
      </c>
      <c r="J329" s="178">
        <v>0</v>
      </c>
      <c r="K329" s="140">
        <v>0</v>
      </c>
      <c r="L329" s="177">
        <v>0</v>
      </c>
      <c r="M329" s="221">
        <f t="shared" si="44"/>
        <v>0</v>
      </c>
      <c r="N329" s="140">
        <v>0</v>
      </c>
      <c r="O329" s="248">
        <v>0</v>
      </c>
      <c r="P329" s="221">
        <f t="shared" si="45"/>
        <v>0</v>
      </c>
      <c r="Q329" s="252">
        <f t="shared" si="46"/>
        <v>0</v>
      </c>
      <c r="R329" s="314">
        <v>0</v>
      </c>
      <c r="S329" s="323">
        <v>0</v>
      </c>
      <c r="T329" s="314"/>
      <c r="U329" s="178">
        <v>0</v>
      </c>
      <c r="V329" s="314"/>
      <c r="W329" s="345">
        <v>0</v>
      </c>
      <c r="X329" s="344">
        <f t="shared" si="47"/>
        <v>0</v>
      </c>
      <c r="Y329" s="263">
        <f t="shared" si="48"/>
        <v>0</v>
      </c>
      <c r="Z329" s="402"/>
      <c r="AA329" s="177">
        <v>0</v>
      </c>
      <c r="AB329" s="314"/>
      <c r="AC329" s="177">
        <v>0</v>
      </c>
      <c r="AD329" s="314"/>
      <c r="AE329" s="177">
        <v>0</v>
      </c>
      <c r="AF329" s="263">
        <f t="shared" si="49"/>
        <v>0</v>
      </c>
    </row>
    <row r="330" spans="1:32" ht="15.75" hidden="1" customHeight="1" thickBot="1" x14ac:dyDescent="0.3">
      <c r="A330" s="629"/>
      <c r="B330" s="632"/>
      <c r="C330" s="650"/>
      <c r="D330" s="45" t="s">
        <v>9</v>
      </c>
      <c r="E330" s="121">
        <v>0</v>
      </c>
      <c r="F330" s="129">
        <v>0</v>
      </c>
      <c r="G330" s="142">
        <v>0</v>
      </c>
      <c r="H330" s="153">
        <f t="shared" si="50"/>
        <v>0</v>
      </c>
      <c r="I330" s="142">
        <v>0</v>
      </c>
      <c r="J330" s="178">
        <v>0</v>
      </c>
      <c r="K330" s="141">
        <v>0</v>
      </c>
      <c r="L330" s="177">
        <v>0</v>
      </c>
      <c r="M330" s="221">
        <f t="shared" si="44"/>
        <v>0</v>
      </c>
      <c r="N330" s="141">
        <v>0</v>
      </c>
      <c r="O330" s="248">
        <v>0</v>
      </c>
      <c r="P330" s="221">
        <f t="shared" si="45"/>
        <v>0</v>
      </c>
      <c r="Q330" s="252">
        <f t="shared" si="46"/>
        <v>0</v>
      </c>
      <c r="R330" s="318">
        <v>0</v>
      </c>
      <c r="S330" s="323">
        <v>0</v>
      </c>
      <c r="T330" s="318"/>
      <c r="U330" s="178">
        <v>0</v>
      </c>
      <c r="V330" s="318"/>
      <c r="W330" s="345">
        <v>0</v>
      </c>
      <c r="X330" s="344">
        <f t="shared" si="47"/>
        <v>0</v>
      </c>
      <c r="Y330" s="263">
        <f t="shared" si="48"/>
        <v>0</v>
      </c>
      <c r="Z330" s="406"/>
      <c r="AA330" s="177">
        <v>0</v>
      </c>
      <c r="AB330" s="318"/>
      <c r="AC330" s="177">
        <v>0</v>
      </c>
      <c r="AD330" s="318"/>
      <c r="AE330" s="177">
        <v>0</v>
      </c>
      <c r="AF330" s="263">
        <f t="shared" si="49"/>
        <v>0</v>
      </c>
    </row>
    <row r="331" spans="1:32" ht="15" hidden="1" customHeight="1" x14ac:dyDescent="0.25">
      <c r="A331" s="629"/>
      <c r="B331" s="630"/>
      <c r="C331" s="648" t="s">
        <v>552</v>
      </c>
      <c r="D331" s="49" t="s">
        <v>7</v>
      </c>
      <c r="E331" s="119">
        <v>0</v>
      </c>
      <c r="F331" s="115">
        <v>0</v>
      </c>
      <c r="G331" s="143">
        <v>0</v>
      </c>
      <c r="H331" s="153">
        <f t="shared" si="50"/>
        <v>0</v>
      </c>
      <c r="I331" s="143">
        <v>0</v>
      </c>
      <c r="J331" s="178">
        <v>0</v>
      </c>
      <c r="K331" s="140">
        <v>0</v>
      </c>
      <c r="L331" s="177">
        <v>0</v>
      </c>
      <c r="M331" s="221">
        <f t="shared" si="44"/>
        <v>0</v>
      </c>
      <c r="N331" s="140">
        <v>0</v>
      </c>
      <c r="O331" s="248">
        <v>0</v>
      </c>
      <c r="P331" s="221">
        <f t="shared" si="45"/>
        <v>0</v>
      </c>
      <c r="Q331" s="252">
        <f t="shared" si="46"/>
        <v>0</v>
      </c>
      <c r="R331" s="317">
        <v>0</v>
      </c>
      <c r="S331" s="323">
        <v>0</v>
      </c>
      <c r="T331" s="317"/>
      <c r="U331" s="178">
        <v>0</v>
      </c>
      <c r="V331" s="317"/>
      <c r="W331" s="345">
        <v>0</v>
      </c>
      <c r="X331" s="344">
        <f t="shared" si="47"/>
        <v>0</v>
      </c>
      <c r="Y331" s="263">
        <f t="shared" si="48"/>
        <v>0</v>
      </c>
      <c r="Z331" s="405"/>
      <c r="AA331" s="177">
        <v>0</v>
      </c>
      <c r="AB331" s="317"/>
      <c r="AC331" s="177">
        <v>0</v>
      </c>
      <c r="AD331" s="317"/>
      <c r="AE331" s="177">
        <v>0</v>
      </c>
      <c r="AF331" s="263">
        <f t="shared" si="49"/>
        <v>0</v>
      </c>
    </row>
    <row r="332" spans="1:32" ht="15" hidden="1" customHeight="1" x14ac:dyDescent="0.25">
      <c r="A332" s="629"/>
      <c r="B332" s="631"/>
      <c r="C332" s="649"/>
      <c r="D332" s="59" t="s">
        <v>371</v>
      </c>
      <c r="E332" s="119">
        <v>0</v>
      </c>
      <c r="F332" s="115">
        <v>0</v>
      </c>
      <c r="G332" s="140">
        <v>0</v>
      </c>
      <c r="H332" s="153">
        <f t="shared" si="50"/>
        <v>0</v>
      </c>
      <c r="I332" s="140">
        <v>0</v>
      </c>
      <c r="J332" s="178">
        <v>0</v>
      </c>
      <c r="K332" s="140">
        <v>0</v>
      </c>
      <c r="L332" s="177">
        <v>0</v>
      </c>
      <c r="M332" s="221">
        <f t="shared" si="44"/>
        <v>0</v>
      </c>
      <c r="N332" s="140">
        <v>0</v>
      </c>
      <c r="O332" s="248">
        <v>0</v>
      </c>
      <c r="P332" s="221">
        <f t="shared" si="45"/>
        <v>0</v>
      </c>
      <c r="Q332" s="252">
        <f t="shared" si="46"/>
        <v>0</v>
      </c>
      <c r="R332" s="314">
        <v>0</v>
      </c>
      <c r="S332" s="323">
        <v>0</v>
      </c>
      <c r="T332" s="314"/>
      <c r="U332" s="178">
        <v>0</v>
      </c>
      <c r="V332" s="314"/>
      <c r="W332" s="345">
        <v>0</v>
      </c>
      <c r="X332" s="344">
        <f t="shared" si="47"/>
        <v>0</v>
      </c>
      <c r="Y332" s="263">
        <f t="shared" si="48"/>
        <v>0</v>
      </c>
      <c r="Z332" s="402"/>
      <c r="AA332" s="177">
        <v>0</v>
      </c>
      <c r="AB332" s="314"/>
      <c r="AC332" s="177">
        <v>0</v>
      </c>
      <c r="AD332" s="314"/>
      <c r="AE332" s="177">
        <v>0</v>
      </c>
      <c r="AF332" s="263">
        <f t="shared" si="49"/>
        <v>0</v>
      </c>
    </row>
    <row r="333" spans="1:32" ht="15.75" hidden="1" customHeight="1" thickBot="1" x14ac:dyDescent="0.3">
      <c r="A333" s="629"/>
      <c r="B333" s="632"/>
      <c r="C333" s="650"/>
      <c r="D333" s="45" t="s">
        <v>9</v>
      </c>
      <c r="E333" s="122">
        <v>0</v>
      </c>
      <c r="F333" s="130">
        <v>0</v>
      </c>
      <c r="G333" s="141">
        <v>0</v>
      </c>
      <c r="H333" s="153">
        <f t="shared" si="50"/>
        <v>0</v>
      </c>
      <c r="I333" s="141">
        <v>0</v>
      </c>
      <c r="J333" s="178">
        <v>0</v>
      </c>
      <c r="K333" s="142">
        <v>0</v>
      </c>
      <c r="L333" s="177">
        <v>0</v>
      </c>
      <c r="M333" s="221">
        <f t="shared" si="44"/>
        <v>0</v>
      </c>
      <c r="N333" s="142">
        <v>0</v>
      </c>
      <c r="O333" s="248">
        <v>0</v>
      </c>
      <c r="P333" s="221">
        <f t="shared" si="45"/>
        <v>0</v>
      </c>
      <c r="Q333" s="252">
        <f t="shared" si="46"/>
        <v>0</v>
      </c>
      <c r="R333" s="318">
        <v>0</v>
      </c>
      <c r="S333" s="323">
        <v>0</v>
      </c>
      <c r="T333" s="318"/>
      <c r="U333" s="178">
        <v>0</v>
      </c>
      <c r="V333" s="318"/>
      <c r="W333" s="345">
        <v>0</v>
      </c>
      <c r="X333" s="344">
        <f t="shared" si="47"/>
        <v>0</v>
      </c>
      <c r="Y333" s="263">
        <f t="shared" si="48"/>
        <v>0</v>
      </c>
      <c r="Z333" s="406"/>
      <c r="AA333" s="177">
        <v>0</v>
      </c>
      <c r="AB333" s="318"/>
      <c r="AC333" s="177">
        <v>0</v>
      </c>
      <c r="AD333" s="318"/>
      <c r="AE333" s="177">
        <v>0</v>
      </c>
      <c r="AF333" s="263">
        <f t="shared" si="49"/>
        <v>0</v>
      </c>
    </row>
    <row r="334" spans="1:32" ht="15" customHeight="1" x14ac:dyDescent="0.25">
      <c r="A334" s="629"/>
      <c r="B334" s="630"/>
      <c r="C334" s="648" t="s">
        <v>553</v>
      </c>
      <c r="D334" s="49" t="s">
        <v>7</v>
      </c>
      <c r="E334" s="123">
        <v>0</v>
      </c>
      <c r="F334" s="131">
        <v>0</v>
      </c>
      <c r="G334" s="143">
        <v>2</v>
      </c>
      <c r="H334" s="153">
        <f t="shared" si="50"/>
        <v>2</v>
      </c>
      <c r="I334" s="140">
        <v>1</v>
      </c>
      <c r="J334" s="178">
        <v>0</v>
      </c>
      <c r="K334" s="143">
        <v>0</v>
      </c>
      <c r="L334" s="177">
        <v>0</v>
      </c>
      <c r="M334" s="221">
        <f t="shared" si="44"/>
        <v>3</v>
      </c>
      <c r="N334" s="143">
        <v>0</v>
      </c>
      <c r="O334" s="248">
        <v>0</v>
      </c>
      <c r="P334" s="221">
        <f t="shared" si="45"/>
        <v>1</v>
      </c>
      <c r="Q334" s="252">
        <f t="shared" si="46"/>
        <v>3</v>
      </c>
      <c r="R334" s="317">
        <v>0</v>
      </c>
      <c r="S334" s="323">
        <v>0</v>
      </c>
      <c r="T334" s="317">
        <v>0</v>
      </c>
      <c r="U334" s="178">
        <v>0</v>
      </c>
      <c r="V334" s="317">
        <v>0</v>
      </c>
      <c r="W334" s="345">
        <v>0</v>
      </c>
      <c r="X334" s="344">
        <f t="shared" si="47"/>
        <v>0</v>
      </c>
      <c r="Y334" s="263">
        <f t="shared" si="48"/>
        <v>3</v>
      </c>
      <c r="Z334" s="405">
        <v>0</v>
      </c>
      <c r="AA334" s="177">
        <v>0</v>
      </c>
      <c r="AB334" s="317"/>
      <c r="AC334" s="177">
        <v>0</v>
      </c>
      <c r="AD334" s="317">
        <v>0</v>
      </c>
      <c r="AE334" s="177">
        <v>0</v>
      </c>
      <c r="AF334" s="263">
        <f t="shared" si="49"/>
        <v>3</v>
      </c>
    </row>
    <row r="335" spans="1:32" ht="15" customHeight="1" x14ac:dyDescent="0.25">
      <c r="A335" s="629"/>
      <c r="B335" s="631"/>
      <c r="C335" s="649"/>
      <c r="D335" s="59" t="s">
        <v>371</v>
      </c>
      <c r="E335" s="119">
        <v>1</v>
      </c>
      <c r="F335" s="115">
        <v>0</v>
      </c>
      <c r="G335" s="140">
        <v>0</v>
      </c>
      <c r="H335" s="153">
        <f t="shared" si="50"/>
        <v>1</v>
      </c>
      <c r="I335" s="140">
        <v>0</v>
      </c>
      <c r="J335" s="178">
        <v>0</v>
      </c>
      <c r="K335" s="140">
        <v>0</v>
      </c>
      <c r="L335" s="177">
        <v>0</v>
      </c>
      <c r="M335" s="221">
        <f t="shared" si="44"/>
        <v>1</v>
      </c>
      <c r="N335" s="140">
        <v>0</v>
      </c>
      <c r="O335" s="248">
        <v>0</v>
      </c>
      <c r="P335" s="221">
        <f t="shared" si="45"/>
        <v>0</v>
      </c>
      <c r="Q335" s="252">
        <f t="shared" si="46"/>
        <v>1</v>
      </c>
      <c r="R335" s="314">
        <v>0</v>
      </c>
      <c r="S335" s="323">
        <v>0</v>
      </c>
      <c r="T335" s="314">
        <v>0</v>
      </c>
      <c r="U335" s="178">
        <v>0</v>
      </c>
      <c r="V335" s="314"/>
      <c r="W335" s="345">
        <v>0</v>
      </c>
      <c r="X335" s="344">
        <f t="shared" si="47"/>
        <v>0</v>
      </c>
      <c r="Y335" s="263">
        <f t="shared" si="48"/>
        <v>1</v>
      </c>
      <c r="Z335" s="402"/>
      <c r="AA335" s="177">
        <v>0</v>
      </c>
      <c r="AB335" s="314"/>
      <c r="AC335" s="177">
        <v>0</v>
      </c>
      <c r="AD335" s="314">
        <v>0</v>
      </c>
      <c r="AE335" s="177">
        <v>0</v>
      </c>
      <c r="AF335" s="263">
        <f t="shared" si="49"/>
        <v>1</v>
      </c>
    </row>
    <row r="336" spans="1:32" ht="15.75" customHeight="1" thickBot="1" x14ac:dyDescent="0.3">
      <c r="A336" s="629"/>
      <c r="B336" s="632"/>
      <c r="C336" s="650"/>
      <c r="D336" s="45" t="s">
        <v>9</v>
      </c>
      <c r="E336" s="121">
        <v>0</v>
      </c>
      <c r="F336" s="129">
        <v>0</v>
      </c>
      <c r="G336" s="141">
        <v>2</v>
      </c>
      <c r="H336" s="153">
        <f t="shared" si="50"/>
        <v>2</v>
      </c>
      <c r="I336" s="142">
        <v>1</v>
      </c>
      <c r="J336" s="178">
        <v>0</v>
      </c>
      <c r="K336" s="141">
        <v>0</v>
      </c>
      <c r="L336" s="177">
        <v>0</v>
      </c>
      <c r="M336" s="221">
        <f t="shared" si="44"/>
        <v>3</v>
      </c>
      <c r="N336" s="141">
        <v>0</v>
      </c>
      <c r="O336" s="248">
        <v>0</v>
      </c>
      <c r="P336" s="221">
        <f t="shared" si="45"/>
        <v>1</v>
      </c>
      <c r="Q336" s="252">
        <f t="shared" si="46"/>
        <v>3</v>
      </c>
      <c r="R336" s="315">
        <v>0</v>
      </c>
      <c r="S336" s="323">
        <v>0</v>
      </c>
      <c r="T336" s="315">
        <v>0</v>
      </c>
      <c r="U336" s="178">
        <v>0</v>
      </c>
      <c r="V336" s="315"/>
      <c r="W336" s="345">
        <v>0</v>
      </c>
      <c r="X336" s="344">
        <f t="shared" si="47"/>
        <v>0</v>
      </c>
      <c r="Y336" s="263">
        <f t="shared" si="48"/>
        <v>3</v>
      </c>
      <c r="Z336" s="403"/>
      <c r="AA336" s="177">
        <v>0</v>
      </c>
      <c r="AB336" s="315"/>
      <c r="AC336" s="177">
        <v>0</v>
      </c>
      <c r="AD336" s="315">
        <v>0</v>
      </c>
      <c r="AE336" s="177">
        <v>0</v>
      </c>
      <c r="AF336" s="263">
        <f t="shared" si="49"/>
        <v>3</v>
      </c>
    </row>
    <row r="337" spans="1:32" ht="15" customHeight="1" x14ac:dyDescent="0.25">
      <c r="A337" s="629"/>
      <c r="B337" s="630"/>
      <c r="C337" s="648" t="s">
        <v>554</v>
      </c>
      <c r="D337" s="49" t="s">
        <v>7</v>
      </c>
      <c r="E337" s="119">
        <v>0</v>
      </c>
      <c r="F337" s="115">
        <v>0</v>
      </c>
      <c r="G337" s="143">
        <v>0</v>
      </c>
      <c r="H337" s="153">
        <f t="shared" si="50"/>
        <v>0</v>
      </c>
      <c r="I337" s="143">
        <v>0</v>
      </c>
      <c r="J337" s="178">
        <v>0</v>
      </c>
      <c r="K337" s="140">
        <v>0</v>
      </c>
      <c r="L337" s="177">
        <v>0</v>
      </c>
      <c r="M337" s="221">
        <f t="shared" si="44"/>
        <v>0</v>
      </c>
      <c r="N337" s="140">
        <v>0</v>
      </c>
      <c r="O337" s="248">
        <v>0</v>
      </c>
      <c r="P337" s="221">
        <f t="shared" si="45"/>
        <v>0</v>
      </c>
      <c r="Q337" s="252">
        <f t="shared" si="46"/>
        <v>0</v>
      </c>
      <c r="R337" s="319">
        <v>0</v>
      </c>
      <c r="S337" s="323">
        <v>0</v>
      </c>
      <c r="T337" s="319"/>
      <c r="U337" s="178">
        <v>0</v>
      </c>
      <c r="V337" s="319"/>
      <c r="W337" s="345">
        <v>0</v>
      </c>
      <c r="X337" s="344">
        <f t="shared" si="47"/>
        <v>0</v>
      </c>
      <c r="Y337" s="263">
        <f t="shared" si="48"/>
        <v>0</v>
      </c>
      <c r="Z337" s="407"/>
      <c r="AA337" s="177">
        <v>0</v>
      </c>
      <c r="AB337" s="319"/>
      <c r="AC337" s="177">
        <v>0</v>
      </c>
      <c r="AD337" s="319"/>
      <c r="AE337" s="177">
        <v>0</v>
      </c>
      <c r="AF337" s="263">
        <f t="shared" si="49"/>
        <v>0</v>
      </c>
    </row>
    <row r="338" spans="1:32" ht="15" customHeight="1" x14ac:dyDescent="0.25">
      <c r="A338" s="224"/>
      <c r="B338" s="631"/>
      <c r="C338" s="649"/>
      <c r="D338" s="59" t="s">
        <v>371</v>
      </c>
      <c r="E338" s="119">
        <v>0</v>
      </c>
      <c r="F338" s="115">
        <v>0</v>
      </c>
      <c r="G338" s="140">
        <v>0</v>
      </c>
      <c r="H338" s="153">
        <f t="shared" si="50"/>
        <v>0</v>
      </c>
      <c r="I338" s="140">
        <v>0</v>
      </c>
      <c r="J338" s="178">
        <v>0</v>
      </c>
      <c r="K338" s="140">
        <v>0</v>
      </c>
      <c r="L338" s="177">
        <v>0</v>
      </c>
      <c r="M338" s="221">
        <f t="shared" si="44"/>
        <v>0</v>
      </c>
      <c r="N338" s="140">
        <v>0</v>
      </c>
      <c r="O338" s="248">
        <v>0</v>
      </c>
      <c r="P338" s="221">
        <f t="shared" si="45"/>
        <v>0</v>
      </c>
      <c r="Q338" s="252">
        <f t="shared" si="46"/>
        <v>0</v>
      </c>
      <c r="R338" s="320">
        <v>0</v>
      </c>
      <c r="S338" s="323">
        <v>0</v>
      </c>
      <c r="T338" s="320"/>
      <c r="U338" s="178">
        <v>0</v>
      </c>
      <c r="V338" s="320"/>
      <c r="W338" s="345">
        <v>0</v>
      </c>
      <c r="X338" s="344">
        <f t="shared" si="47"/>
        <v>0</v>
      </c>
      <c r="Y338" s="263">
        <f t="shared" si="48"/>
        <v>0</v>
      </c>
      <c r="Z338" s="408"/>
      <c r="AA338" s="177">
        <v>0</v>
      </c>
      <c r="AB338" s="320"/>
      <c r="AC338" s="177">
        <v>0</v>
      </c>
      <c r="AD338" s="320"/>
      <c r="AE338" s="177">
        <v>0</v>
      </c>
      <c r="AF338" s="263">
        <f t="shared" si="49"/>
        <v>0</v>
      </c>
    </row>
    <row r="339" spans="1:32" ht="15.75" customHeight="1" thickBot="1" x14ac:dyDescent="0.3">
      <c r="A339" s="224"/>
      <c r="B339" s="632"/>
      <c r="C339" s="650"/>
      <c r="D339" s="45" t="s">
        <v>9</v>
      </c>
      <c r="E339" s="122">
        <v>0</v>
      </c>
      <c r="F339" s="130">
        <v>0</v>
      </c>
      <c r="G339" s="141">
        <v>0</v>
      </c>
      <c r="H339" s="153">
        <f t="shared" si="50"/>
        <v>0</v>
      </c>
      <c r="I339" s="141">
        <v>0</v>
      </c>
      <c r="J339" s="178">
        <v>0</v>
      </c>
      <c r="K339" s="142">
        <v>0</v>
      </c>
      <c r="L339" s="177">
        <v>0</v>
      </c>
      <c r="M339" s="221">
        <f t="shared" si="44"/>
        <v>0</v>
      </c>
      <c r="N339" s="142">
        <v>0</v>
      </c>
      <c r="O339" s="248">
        <v>0</v>
      </c>
      <c r="P339" s="221">
        <f t="shared" si="45"/>
        <v>0</v>
      </c>
      <c r="Q339" s="252">
        <f t="shared" si="46"/>
        <v>0</v>
      </c>
      <c r="R339" s="309">
        <v>0</v>
      </c>
      <c r="S339" s="323">
        <v>0</v>
      </c>
      <c r="T339" s="309"/>
      <c r="U339" s="178">
        <v>0</v>
      </c>
      <c r="V339" s="309"/>
      <c r="W339" s="345">
        <v>0</v>
      </c>
      <c r="X339" s="344">
        <f t="shared" si="47"/>
        <v>0</v>
      </c>
      <c r="Y339" s="263">
        <f t="shared" si="48"/>
        <v>0</v>
      </c>
      <c r="Z339" s="396"/>
      <c r="AA339" s="177">
        <v>0</v>
      </c>
      <c r="AB339" s="309"/>
      <c r="AC339" s="177">
        <v>0</v>
      </c>
      <c r="AD339" s="309"/>
      <c r="AE339" s="177">
        <v>0</v>
      </c>
      <c r="AF339" s="263">
        <f t="shared" si="49"/>
        <v>0</v>
      </c>
    </row>
    <row r="340" spans="1:32" ht="15" customHeight="1" x14ac:dyDescent="0.25">
      <c r="A340" s="625" t="s">
        <v>555</v>
      </c>
      <c r="B340" s="613" t="s">
        <v>556</v>
      </c>
      <c r="C340" s="91"/>
      <c r="D340" s="49" t="s">
        <v>7</v>
      </c>
      <c r="E340" s="123">
        <v>13</v>
      </c>
      <c r="F340" s="131">
        <v>24</v>
      </c>
      <c r="G340" s="140">
        <v>33</v>
      </c>
      <c r="H340" s="153">
        <f t="shared" si="50"/>
        <v>70</v>
      </c>
      <c r="I340" s="140">
        <v>10</v>
      </c>
      <c r="J340" s="178">
        <v>1</v>
      </c>
      <c r="K340" s="143">
        <v>18</v>
      </c>
      <c r="L340" s="177">
        <v>5</v>
      </c>
      <c r="M340" s="221">
        <f t="shared" si="44"/>
        <v>98</v>
      </c>
      <c r="N340" s="143">
        <v>17</v>
      </c>
      <c r="O340" s="248">
        <v>6</v>
      </c>
      <c r="P340" s="221">
        <f t="shared" si="45"/>
        <v>57</v>
      </c>
      <c r="Q340" s="252">
        <f t="shared" si="46"/>
        <v>127</v>
      </c>
      <c r="R340" s="310">
        <v>23</v>
      </c>
      <c r="S340" s="323">
        <v>4</v>
      </c>
      <c r="T340" s="310">
        <v>32</v>
      </c>
      <c r="U340" s="178">
        <v>5</v>
      </c>
      <c r="V340" s="310">
        <v>30</v>
      </c>
      <c r="W340" s="345">
        <v>3</v>
      </c>
      <c r="X340" s="344">
        <f t="shared" si="47"/>
        <v>97</v>
      </c>
      <c r="Y340" s="263">
        <f t="shared" si="48"/>
        <v>224</v>
      </c>
      <c r="Z340" s="398">
        <v>9</v>
      </c>
      <c r="AA340" s="177">
        <v>1</v>
      </c>
      <c r="AB340" s="310">
        <v>22</v>
      </c>
      <c r="AC340" s="177">
        <v>0</v>
      </c>
      <c r="AD340" s="310">
        <v>13</v>
      </c>
      <c r="AE340" s="177">
        <v>1</v>
      </c>
      <c r="AF340" s="263">
        <f t="shared" si="49"/>
        <v>270</v>
      </c>
    </row>
    <row r="341" spans="1:32" x14ac:dyDescent="0.25">
      <c r="A341" s="626"/>
      <c r="B341" s="614"/>
      <c r="C341" s="76"/>
      <c r="D341" s="59" t="s">
        <v>371</v>
      </c>
      <c r="E341" s="119">
        <v>10</v>
      </c>
      <c r="F341" s="115">
        <v>12</v>
      </c>
      <c r="G341" s="140">
        <v>13</v>
      </c>
      <c r="H341" s="153">
        <f t="shared" si="50"/>
        <v>35</v>
      </c>
      <c r="I341" s="140">
        <v>6</v>
      </c>
      <c r="J341" s="178">
        <v>0</v>
      </c>
      <c r="K341" s="140">
        <v>4</v>
      </c>
      <c r="L341" s="177">
        <v>0</v>
      </c>
      <c r="M341" s="221">
        <f t="shared" si="44"/>
        <v>45</v>
      </c>
      <c r="N341" s="140">
        <v>3</v>
      </c>
      <c r="O341" s="248">
        <v>0</v>
      </c>
      <c r="P341" s="221">
        <f t="shared" si="45"/>
        <v>13</v>
      </c>
      <c r="Q341" s="252">
        <f t="shared" si="46"/>
        <v>48</v>
      </c>
      <c r="R341" s="308">
        <v>8</v>
      </c>
      <c r="S341" s="323">
        <v>0</v>
      </c>
      <c r="T341" s="308">
        <v>3</v>
      </c>
      <c r="U341" s="178">
        <v>0</v>
      </c>
      <c r="V341" s="308">
        <v>0</v>
      </c>
      <c r="W341" s="345">
        <v>0</v>
      </c>
      <c r="X341" s="344">
        <f t="shared" si="47"/>
        <v>11</v>
      </c>
      <c r="Y341" s="263">
        <f t="shared" si="48"/>
        <v>59</v>
      </c>
      <c r="Z341" s="395">
        <v>4</v>
      </c>
      <c r="AA341" s="177">
        <v>0</v>
      </c>
      <c r="AB341" s="308">
        <v>0</v>
      </c>
      <c r="AC341" s="177">
        <v>0</v>
      </c>
      <c r="AD341" s="308">
        <v>0</v>
      </c>
      <c r="AE341" s="177">
        <v>0</v>
      </c>
      <c r="AF341" s="263">
        <f t="shared" si="49"/>
        <v>63</v>
      </c>
    </row>
    <row r="342" spans="1:32" ht="15.75" thickBot="1" x14ac:dyDescent="0.3">
      <c r="A342" s="627"/>
      <c r="B342" s="615"/>
      <c r="C342" s="92"/>
      <c r="D342" s="45" t="s">
        <v>9</v>
      </c>
      <c r="E342" s="121">
        <v>12</v>
      </c>
      <c r="F342" s="129">
        <v>20</v>
      </c>
      <c r="G342" s="142">
        <v>26</v>
      </c>
      <c r="H342" s="153">
        <f t="shared" si="50"/>
        <v>58</v>
      </c>
      <c r="I342" s="142">
        <v>10</v>
      </c>
      <c r="J342" s="178">
        <v>0</v>
      </c>
      <c r="K342" s="141">
        <v>23</v>
      </c>
      <c r="L342" s="177">
        <v>0</v>
      </c>
      <c r="M342" s="221">
        <f t="shared" si="44"/>
        <v>91</v>
      </c>
      <c r="N342" s="141">
        <v>17</v>
      </c>
      <c r="O342" s="248">
        <v>6</v>
      </c>
      <c r="P342" s="221">
        <f t="shared" si="45"/>
        <v>56</v>
      </c>
      <c r="Q342" s="252">
        <f t="shared" si="46"/>
        <v>114</v>
      </c>
      <c r="R342" s="309">
        <v>0</v>
      </c>
      <c r="S342" s="323">
        <v>0</v>
      </c>
      <c r="T342" s="309">
        <v>32</v>
      </c>
      <c r="U342" s="178">
        <v>0</v>
      </c>
      <c r="V342" s="309">
        <v>30</v>
      </c>
      <c r="W342" s="345">
        <v>3</v>
      </c>
      <c r="X342" s="344">
        <f t="shared" si="47"/>
        <v>65</v>
      </c>
      <c r="Y342" s="263">
        <f t="shared" si="48"/>
        <v>179</v>
      </c>
      <c r="Z342" s="396">
        <v>11</v>
      </c>
      <c r="AA342" s="177">
        <v>0</v>
      </c>
      <c r="AB342" s="309">
        <v>22</v>
      </c>
      <c r="AC342" s="177">
        <v>0</v>
      </c>
      <c r="AD342" s="309">
        <v>13</v>
      </c>
      <c r="AE342" s="177">
        <v>1</v>
      </c>
      <c r="AF342" s="263">
        <f t="shared" si="49"/>
        <v>226</v>
      </c>
    </row>
    <row r="343" spans="1:32" ht="15" customHeight="1" x14ac:dyDescent="0.25">
      <c r="A343" s="625" t="s">
        <v>557</v>
      </c>
      <c r="B343" s="613" t="s">
        <v>558</v>
      </c>
      <c r="C343" s="67"/>
      <c r="D343" s="49" t="s">
        <v>7</v>
      </c>
      <c r="E343" s="119">
        <v>67</v>
      </c>
      <c r="F343" s="115">
        <v>91</v>
      </c>
      <c r="G343" s="143">
        <v>92</v>
      </c>
      <c r="H343" s="153">
        <f t="shared" si="50"/>
        <v>250</v>
      </c>
      <c r="I343" s="143">
        <v>94</v>
      </c>
      <c r="J343" s="178">
        <v>3</v>
      </c>
      <c r="K343" s="140">
        <v>91</v>
      </c>
      <c r="L343" s="177">
        <v>4</v>
      </c>
      <c r="M343" s="221">
        <f t="shared" si="44"/>
        <v>435</v>
      </c>
      <c r="N343" s="140">
        <v>130</v>
      </c>
      <c r="O343" s="248">
        <v>3</v>
      </c>
      <c r="P343" s="221">
        <f t="shared" si="45"/>
        <v>325</v>
      </c>
      <c r="Q343" s="252">
        <f t="shared" si="46"/>
        <v>575</v>
      </c>
      <c r="R343" s="310">
        <v>105</v>
      </c>
      <c r="S343" s="323">
        <v>1</v>
      </c>
      <c r="T343" s="310">
        <v>111</v>
      </c>
      <c r="U343" s="178">
        <v>2</v>
      </c>
      <c r="V343" s="310">
        <v>134</v>
      </c>
      <c r="W343" s="345">
        <v>4</v>
      </c>
      <c r="X343" s="344">
        <f t="shared" si="47"/>
        <v>357</v>
      </c>
      <c r="Y343" s="263">
        <f t="shared" si="48"/>
        <v>932</v>
      </c>
      <c r="Z343" s="398">
        <v>106</v>
      </c>
      <c r="AA343" s="177">
        <v>0</v>
      </c>
      <c r="AB343" s="310">
        <v>79</v>
      </c>
      <c r="AC343" s="177">
        <v>4</v>
      </c>
      <c r="AD343" s="310">
        <v>101</v>
      </c>
      <c r="AE343" s="453">
        <v>0</v>
      </c>
      <c r="AF343" s="263">
        <f t="shared" si="49"/>
        <v>1222</v>
      </c>
    </row>
    <row r="344" spans="1:32" x14ac:dyDescent="0.25">
      <c r="A344" s="626"/>
      <c r="B344" s="614"/>
      <c r="C344" s="67"/>
      <c r="D344" s="59" t="s">
        <v>371</v>
      </c>
      <c r="E344" s="119">
        <v>29</v>
      </c>
      <c r="F344" s="115">
        <v>18</v>
      </c>
      <c r="G344" s="140">
        <v>29</v>
      </c>
      <c r="H344" s="153">
        <f t="shared" si="50"/>
        <v>76</v>
      </c>
      <c r="I344" s="140">
        <v>9</v>
      </c>
      <c r="J344" s="178">
        <v>1</v>
      </c>
      <c r="K344" s="140">
        <v>13</v>
      </c>
      <c r="L344" s="177">
        <v>0</v>
      </c>
      <c r="M344" s="221">
        <f t="shared" si="44"/>
        <v>98</v>
      </c>
      <c r="N344" s="140">
        <v>3</v>
      </c>
      <c r="O344" s="248">
        <v>0</v>
      </c>
      <c r="P344" s="221">
        <f t="shared" si="45"/>
        <v>26</v>
      </c>
      <c r="Q344" s="252">
        <f t="shared" si="46"/>
        <v>102</v>
      </c>
      <c r="R344" s="308">
        <v>0</v>
      </c>
      <c r="S344" s="323">
        <v>0</v>
      </c>
      <c r="T344" s="308">
        <v>0</v>
      </c>
      <c r="U344" s="178">
        <v>0</v>
      </c>
      <c r="V344" s="308">
        <v>2</v>
      </c>
      <c r="W344" s="345">
        <v>0</v>
      </c>
      <c r="X344" s="344">
        <f t="shared" si="47"/>
        <v>2</v>
      </c>
      <c r="Y344" s="263">
        <f t="shared" si="48"/>
        <v>104</v>
      </c>
      <c r="Z344" s="395">
        <v>3</v>
      </c>
      <c r="AA344" s="177">
        <v>0</v>
      </c>
      <c r="AB344" s="308">
        <v>3</v>
      </c>
      <c r="AC344" s="177">
        <v>0</v>
      </c>
      <c r="AD344" s="308">
        <v>2</v>
      </c>
      <c r="AE344" s="177">
        <v>0</v>
      </c>
      <c r="AF344" s="263">
        <f t="shared" si="49"/>
        <v>112</v>
      </c>
    </row>
    <row r="345" spans="1:32" ht="15.75" thickBot="1" x14ac:dyDescent="0.3">
      <c r="A345" s="627"/>
      <c r="B345" s="615"/>
      <c r="C345" s="93"/>
      <c r="D345" s="45" t="s">
        <v>9</v>
      </c>
      <c r="E345" s="122">
        <v>72</v>
      </c>
      <c r="F345" s="130">
        <v>71</v>
      </c>
      <c r="G345" s="141">
        <v>94</v>
      </c>
      <c r="H345" s="153">
        <f t="shared" si="50"/>
        <v>237</v>
      </c>
      <c r="I345" s="141">
        <v>85</v>
      </c>
      <c r="J345" s="178">
        <v>4</v>
      </c>
      <c r="K345" s="142">
        <v>141</v>
      </c>
      <c r="L345" s="177">
        <v>6</v>
      </c>
      <c r="M345" s="221">
        <f t="shared" si="44"/>
        <v>463</v>
      </c>
      <c r="N345" s="142">
        <v>115</v>
      </c>
      <c r="O345" s="248">
        <v>4</v>
      </c>
      <c r="P345" s="221">
        <f t="shared" si="45"/>
        <v>355</v>
      </c>
      <c r="Q345" s="252">
        <f t="shared" si="46"/>
        <v>592</v>
      </c>
      <c r="R345" s="309">
        <v>116</v>
      </c>
      <c r="S345" s="323">
        <v>1</v>
      </c>
      <c r="T345" s="309">
        <v>138</v>
      </c>
      <c r="U345" s="178">
        <v>1</v>
      </c>
      <c r="V345" s="309">
        <v>98</v>
      </c>
      <c r="W345" s="345">
        <v>1</v>
      </c>
      <c r="X345" s="344">
        <f t="shared" si="47"/>
        <v>355</v>
      </c>
      <c r="Y345" s="263">
        <f t="shared" si="48"/>
        <v>947</v>
      </c>
      <c r="Z345" s="396">
        <v>160</v>
      </c>
      <c r="AA345" s="177">
        <v>3</v>
      </c>
      <c r="AB345" s="309">
        <v>117</v>
      </c>
      <c r="AC345" s="177">
        <v>1</v>
      </c>
      <c r="AD345" s="309">
        <v>114</v>
      </c>
      <c r="AE345" s="453">
        <v>0</v>
      </c>
      <c r="AF345" s="263">
        <f t="shared" si="49"/>
        <v>1342</v>
      </c>
    </row>
    <row r="346" spans="1:32" ht="15" customHeight="1" x14ac:dyDescent="0.25">
      <c r="A346" s="633" t="s">
        <v>559</v>
      </c>
      <c r="B346" s="639"/>
      <c r="C346" s="636" t="s">
        <v>560</v>
      </c>
      <c r="D346" s="49" t="s">
        <v>7</v>
      </c>
      <c r="E346" s="123">
        <v>0</v>
      </c>
      <c r="F346" s="131">
        <v>0</v>
      </c>
      <c r="G346" s="140">
        <v>0</v>
      </c>
      <c r="H346" s="153">
        <f t="shared" si="50"/>
        <v>0</v>
      </c>
      <c r="I346" s="140">
        <v>0</v>
      </c>
      <c r="J346" s="178">
        <v>0</v>
      </c>
      <c r="K346" s="143">
        <v>0</v>
      </c>
      <c r="L346" s="177">
        <v>0</v>
      </c>
      <c r="M346" s="221">
        <f t="shared" si="44"/>
        <v>0</v>
      </c>
      <c r="N346" s="143">
        <v>0</v>
      </c>
      <c r="O346" s="248">
        <v>0</v>
      </c>
      <c r="P346" s="221">
        <f t="shared" si="45"/>
        <v>0</v>
      </c>
      <c r="Q346" s="252">
        <f t="shared" si="46"/>
        <v>0</v>
      </c>
      <c r="R346" s="310">
        <v>0</v>
      </c>
      <c r="S346" s="323">
        <v>0</v>
      </c>
      <c r="T346" s="310"/>
      <c r="U346" s="178">
        <v>0</v>
      </c>
      <c r="V346" s="310"/>
      <c r="W346" s="345">
        <v>0</v>
      </c>
      <c r="X346" s="344">
        <f t="shared" si="47"/>
        <v>0</v>
      </c>
      <c r="Y346" s="263">
        <f t="shared" si="48"/>
        <v>0</v>
      </c>
      <c r="Z346" s="398"/>
      <c r="AA346" s="177">
        <v>0</v>
      </c>
      <c r="AB346" s="310"/>
      <c r="AC346" s="177">
        <v>0</v>
      </c>
      <c r="AD346" s="310"/>
      <c r="AE346" s="177">
        <v>0</v>
      </c>
      <c r="AF346" s="263">
        <f t="shared" si="49"/>
        <v>0</v>
      </c>
    </row>
    <row r="347" spans="1:32" ht="15" customHeight="1" x14ac:dyDescent="0.25">
      <c r="A347" s="634"/>
      <c r="B347" s="640"/>
      <c r="C347" s="637"/>
      <c r="D347" s="59" t="s">
        <v>371</v>
      </c>
      <c r="E347" s="119">
        <v>0</v>
      </c>
      <c r="F347" s="115">
        <v>0</v>
      </c>
      <c r="G347" s="140">
        <v>0</v>
      </c>
      <c r="H347" s="153">
        <f t="shared" si="50"/>
        <v>0</v>
      </c>
      <c r="I347" s="140">
        <v>0</v>
      </c>
      <c r="J347" s="178">
        <v>0</v>
      </c>
      <c r="K347" s="140">
        <v>0</v>
      </c>
      <c r="L347" s="177">
        <v>0</v>
      </c>
      <c r="M347" s="221">
        <f t="shared" si="44"/>
        <v>0</v>
      </c>
      <c r="N347" s="140">
        <v>0</v>
      </c>
      <c r="O347" s="248">
        <v>0</v>
      </c>
      <c r="P347" s="221">
        <f t="shared" si="45"/>
        <v>0</v>
      </c>
      <c r="Q347" s="252">
        <f t="shared" si="46"/>
        <v>0</v>
      </c>
      <c r="R347" s="308">
        <v>0</v>
      </c>
      <c r="S347" s="323">
        <v>0</v>
      </c>
      <c r="T347" s="308"/>
      <c r="U347" s="178">
        <v>0</v>
      </c>
      <c r="V347" s="308"/>
      <c r="W347" s="345">
        <v>0</v>
      </c>
      <c r="X347" s="344">
        <f t="shared" si="47"/>
        <v>0</v>
      </c>
      <c r="Y347" s="263">
        <f t="shared" si="48"/>
        <v>0</v>
      </c>
      <c r="Z347" s="395"/>
      <c r="AA347" s="177">
        <v>0</v>
      </c>
      <c r="AB347" s="308"/>
      <c r="AC347" s="177">
        <v>0</v>
      </c>
      <c r="AD347" s="308"/>
      <c r="AE347" s="177">
        <v>0</v>
      </c>
      <c r="AF347" s="263">
        <f t="shared" si="49"/>
        <v>0</v>
      </c>
    </row>
    <row r="348" spans="1:32" ht="15.75" customHeight="1" thickBot="1" x14ac:dyDescent="0.3">
      <c r="A348" s="634"/>
      <c r="B348" s="641"/>
      <c r="C348" s="638"/>
      <c r="D348" s="45" t="s">
        <v>9</v>
      </c>
      <c r="E348" s="122">
        <v>0</v>
      </c>
      <c r="F348" s="130">
        <v>0</v>
      </c>
      <c r="G348" s="142">
        <v>0</v>
      </c>
      <c r="H348" s="153">
        <f t="shared" si="50"/>
        <v>0</v>
      </c>
      <c r="I348" s="142">
        <v>0</v>
      </c>
      <c r="J348" s="178">
        <v>0</v>
      </c>
      <c r="K348" s="142">
        <v>0</v>
      </c>
      <c r="L348" s="177">
        <v>0</v>
      </c>
      <c r="M348" s="221">
        <f t="shared" si="44"/>
        <v>0</v>
      </c>
      <c r="N348" s="142">
        <v>0</v>
      </c>
      <c r="O348" s="248">
        <v>0</v>
      </c>
      <c r="P348" s="221">
        <f t="shared" si="45"/>
        <v>0</v>
      </c>
      <c r="Q348" s="252">
        <f t="shared" si="46"/>
        <v>0</v>
      </c>
      <c r="R348" s="316">
        <v>0</v>
      </c>
      <c r="S348" s="323">
        <v>0</v>
      </c>
      <c r="T348" s="316"/>
      <c r="U348" s="178">
        <v>0</v>
      </c>
      <c r="V348" s="316"/>
      <c r="W348" s="345">
        <v>0</v>
      </c>
      <c r="X348" s="344">
        <f t="shared" si="47"/>
        <v>0</v>
      </c>
      <c r="Y348" s="263">
        <f t="shared" si="48"/>
        <v>0</v>
      </c>
      <c r="Z348" s="404"/>
      <c r="AA348" s="177">
        <v>0</v>
      </c>
      <c r="AB348" s="316"/>
      <c r="AC348" s="177">
        <v>0</v>
      </c>
      <c r="AD348" s="316"/>
      <c r="AE348" s="177">
        <v>0</v>
      </c>
      <c r="AF348" s="263">
        <f t="shared" si="49"/>
        <v>0</v>
      </c>
    </row>
    <row r="349" spans="1:32" ht="15" customHeight="1" x14ac:dyDescent="0.25">
      <c r="A349" s="634"/>
      <c r="B349" s="639"/>
      <c r="C349" s="636" t="s">
        <v>561</v>
      </c>
      <c r="D349" s="49" t="s">
        <v>7</v>
      </c>
      <c r="E349" s="123">
        <v>44</v>
      </c>
      <c r="F349" s="131">
        <v>48</v>
      </c>
      <c r="G349" s="143">
        <v>87</v>
      </c>
      <c r="H349" s="153">
        <f t="shared" si="50"/>
        <v>179</v>
      </c>
      <c r="I349" s="143">
        <v>81</v>
      </c>
      <c r="J349" s="178">
        <v>6</v>
      </c>
      <c r="K349" s="143">
        <v>59</v>
      </c>
      <c r="L349" s="177">
        <v>3</v>
      </c>
      <c r="M349" s="221">
        <f t="shared" si="44"/>
        <v>319</v>
      </c>
      <c r="N349" s="143">
        <v>119</v>
      </c>
      <c r="O349" s="248">
        <v>4</v>
      </c>
      <c r="P349" s="221">
        <f t="shared" si="45"/>
        <v>272</v>
      </c>
      <c r="Q349" s="252">
        <f t="shared" si="46"/>
        <v>451</v>
      </c>
      <c r="R349" s="311">
        <v>61</v>
      </c>
      <c r="S349" s="323">
        <v>4</v>
      </c>
      <c r="T349" s="311">
        <v>127</v>
      </c>
      <c r="U349" s="178">
        <v>6</v>
      </c>
      <c r="V349" s="311">
        <v>61</v>
      </c>
      <c r="W349" s="345">
        <v>1</v>
      </c>
      <c r="X349" s="344">
        <f t="shared" si="47"/>
        <v>260</v>
      </c>
      <c r="Y349" s="263">
        <f t="shared" si="48"/>
        <v>711</v>
      </c>
      <c r="Z349" s="399">
        <v>70</v>
      </c>
      <c r="AA349" s="177">
        <v>6</v>
      </c>
      <c r="AB349" s="311">
        <v>82</v>
      </c>
      <c r="AC349" s="177">
        <v>10</v>
      </c>
      <c r="AD349" s="311">
        <v>53</v>
      </c>
      <c r="AE349" s="177">
        <v>10</v>
      </c>
      <c r="AF349" s="263">
        <f t="shared" si="49"/>
        <v>942</v>
      </c>
    </row>
    <row r="350" spans="1:32" ht="15" customHeight="1" x14ac:dyDescent="0.25">
      <c r="A350" s="634"/>
      <c r="B350" s="640"/>
      <c r="C350" s="637"/>
      <c r="D350" s="59" t="s">
        <v>371</v>
      </c>
      <c r="E350" s="119">
        <v>0</v>
      </c>
      <c r="F350" s="115">
        <v>0</v>
      </c>
      <c r="G350" s="140">
        <v>0</v>
      </c>
      <c r="H350" s="153">
        <f t="shared" si="50"/>
        <v>0</v>
      </c>
      <c r="I350" s="140">
        <v>0</v>
      </c>
      <c r="J350" s="178">
        <v>0</v>
      </c>
      <c r="K350" s="140">
        <v>0</v>
      </c>
      <c r="L350" s="177">
        <v>0</v>
      </c>
      <c r="M350" s="221">
        <f t="shared" si="44"/>
        <v>0</v>
      </c>
      <c r="N350" s="140">
        <v>0</v>
      </c>
      <c r="O350" s="248">
        <v>0</v>
      </c>
      <c r="P350" s="221">
        <f t="shared" si="45"/>
        <v>0</v>
      </c>
      <c r="Q350" s="252">
        <f t="shared" si="46"/>
        <v>0</v>
      </c>
      <c r="R350" s="308">
        <v>0</v>
      </c>
      <c r="S350" s="323">
        <v>0</v>
      </c>
      <c r="T350" s="308">
        <v>0</v>
      </c>
      <c r="U350" s="178">
        <v>0</v>
      </c>
      <c r="V350" s="308">
        <v>0</v>
      </c>
      <c r="W350" s="345">
        <v>0</v>
      </c>
      <c r="X350" s="344">
        <f t="shared" si="47"/>
        <v>0</v>
      </c>
      <c r="Y350" s="263">
        <f t="shared" si="48"/>
        <v>0</v>
      </c>
      <c r="Z350" s="395">
        <v>0</v>
      </c>
      <c r="AA350" s="177">
        <v>0</v>
      </c>
      <c r="AB350" s="308">
        <v>0</v>
      </c>
      <c r="AC350" s="177">
        <v>0</v>
      </c>
      <c r="AD350" s="308">
        <v>0</v>
      </c>
      <c r="AE350" s="177">
        <v>0</v>
      </c>
      <c r="AF350" s="263">
        <f t="shared" si="49"/>
        <v>0</v>
      </c>
    </row>
    <row r="351" spans="1:32" ht="15.75" customHeight="1" thickBot="1" x14ac:dyDescent="0.3">
      <c r="A351" s="635"/>
      <c r="B351" s="641"/>
      <c r="C351" s="638"/>
      <c r="D351" s="45" t="s">
        <v>9</v>
      </c>
      <c r="E351" s="121">
        <v>42</v>
      </c>
      <c r="F351" s="129">
        <v>41</v>
      </c>
      <c r="G351" s="148">
        <v>89</v>
      </c>
      <c r="H351" s="153">
        <f t="shared" si="50"/>
        <v>172</v>
      </c>
      <c r="I351" s="141">
        <v>55</v>
      </c>
      <c r="J351" s="178">
        <v>7</v>
      </c>
      <c r="K351" s="141">
        <v>79</v>
      </c>
      <c r="L351" s="177">
        <v>3</v>
      </c>
      <c r="M351" s="221">
        <f t="shared" si="44"/>
        <v>306</v>
      </c>
      <c r="N351" s="141">
        <v>64</v>
      </c>
      <c r="O351" s="248">
        <v>1</v>
      </c>
      <c r="P351" s="221">
        <f t="shared" si="45"/>
        <v>209</v>
      </c>
      <c r="Q351" s="252">
        <f t="shared" si="46"/>
        <v>381</v>
      </c>
      <c r="R351" s="309">
        <v>75</v>
      </c>
      <c r="S351" s="323">
        <v>2</v>
      </c>
      <c r="T351" s="309">
        <v>82</v>
      </c>
      <c r="U351" s="178">
        <v>5</v>
      </c>
      <c r="V351" s="309">
        <v>53</v>
      </c>
      <c r="W351" s="177">
        <v>4</v>
      </c>
      <c r="X351" s="344">
        <f t="shared" si="47"/>
        <v>221</v>
      </c>
      <c r="Y351" s="263">
        <f t="shared" si="48"/>
        <v>602</v>
      </c>
      <c r="Z351" s="396">
        <v>65</v>
      </c>
      <c r="AA351" s="177">
        <v>2</v>
      </c>
      <c r="AB351" s="309">
        <v>57</v>
      </c>
      <c r="AC351" s="411">
        <v>5</v>
      </c>
      <c r="AD351" s="309">
        <v>56</v>
      </c>
      <c r="AE351" s="177">
        <v>4</v>
      </c>
      <c r="AF351" s="263">
        <f>E351+F351+G351+I351+J351+K351+L351+N351+O351+R351+S351+T351+U351+V351+W351+Z351+AA351+AB351+AC351+AD351+AE351</f>
        <v>791</v>
      </c>
    </row>
    <row r="352" spans="1:32" ht="51" hidden="1" customHeight="1" x14ac:dyDescent="0.25">
      <c r="A352" s="633" t="s">
        <v>562</v>
      </c>
      <c r="B352" s="542"/>
      <c r="C352" s="74" t="s">
        <v>563</v>
      </c>
      <c r="D352" s="57"/>
      <c r="E352" s="119">
        <v>0</v>
      </c>
      <c r="F352" s="115">
        <v>0</v>
      </c>
      <c r="G352" s="140">
        <v>0</v>
      </c>
      <c r="H352" s="160">
        <f t="shared" si="50"/>
        <v>0</v>
      </c>
      <c r="I352" s="115">
        <v>81</v>
      </c>
      <c r="J352" s="162">
        <v>6</v>
      </c>
      <c r="K352" s="115">
        <v>0</v>
      </c>
      <c r="L352" s="217">
        <v>0</v>
      </c>
    </row>
    <row r="353" spans="1:12" ht="51" hidden="1" customHeight="1" x14ac:dyDescent="0.25">
      <c r="A353" s="634"/>
      <c r="B353" s="642"/>
      <c r="C353" s="75" t="s">
        <v>564</v>
      </c>
      <c r="D353" s="57"/>
      <c r="E353" s="119">
        <v>0</v>
      </c>
      <c r="F353" s="115">
        <v>0</v>
      </c>
      <c r="G353" s="140">
        <v>0</v>
      </c>
      <c r="H353" s="160">
        <f t="shared" si="50"/>
        <v>0</v>
      </c>
      <c r="I353" s="115">
        <v>0</v>
      </c>
      <c r="J353" s="162">
        <v>0</v>
      </c>
      <c r="K353" s="115">
        <v>0</v>
      </c>
      <c r="L353" s="217">
        <v>0</v>
      </c>
    </row>
    <row r="354" spans="1:12" ht="64.5" hidden="1" customHeight="1" thickBot="1" x14ac:dyDescent="0.3">
      <c r="A354" s="634"/>
      <c r="B354" s="642"/>
      <c r="C354" s="75" t="s">
        <v>565</v>
      </c>
      <c r="D354" s="57"/>
      <c r="E354" s="119">
        <v>0</v>
      </c>
      <c r="F354" s="115">
        <v>0</v>
      </c>
      <c r="G354" s="141">
        <v>0</v>
      </c>
      <c r="H354" s="160">
        <f t="shared" si="50"/>
        <v>0</v>
      </c>
      <c r="I354" s="129">
        <v>55</v>
      </c>
      <c r="J354" s="162">
        <v>7</v>
      </c>
      <c r="L354" s="217">
        <v>0</v>
      </c>
    </row>
    <row r="355" spans="1:12" ht="76.5" hidden="1" customHeight="1" x14ac:dyDescent="0.25">
      <c r="A355" s="634"/>
      <c r="B355" s="642"/>
      <c r="C355" s="75" t="s">
        <v>566</v>
      </c>
      <c r="D355" s="57"/>
      <c r="E355" s="119">
        <v>0</v>
      </c>
      <c r="F355" s="115">
        <v>0</v>
      </c>
      <c r="G355" s="140">
        <v>0</v>
      </c>
      <c r="H355" s="160">
        <f t="shared" si="50"/>
        <v>0</v>
      </c>
      <c r="I355" s="115">
        <v>0</v>
      </c>
      <c r="L355" s="217">
        <v>0</v>
      </c>
    </row>
    <row r="356" spans="1:12" ht="89.25" hidden="1" customHeight="1" x14ac:dyDescent="0.25">
      <c r="A356" s="634"/>
      <c r="B356" s="642"/>
      <c r="C356" s="75" t="s">
        <v>567</v>
      </c>
      <c r="D356" s="57"/>
      <c r="E356" s="119">
        <v>0</v>
      </c>
      <c r="F356" s="115">
        <v>0</v>
      </c>
      <c r="G356" s="140">
        <v>0</v>
      </c>
      <c r="H356" s="160">
        <f t="shared" si="50"/>
        <v>0</v>
      </c>
      <c r="I356" s="115">
        <v>0</v>
      </c>
    </row>
    <row r="357" spans="1:12" ht="63.75" hidden="1" customHeight="1" x14ac:dyDescent="0.25">
      <c r="A357" s="634"/>
      <c r="B357" s="642"/>
      <c r="C357" s="75" t="s">
        <v>568</v>
      </c>
      <c r="D357" s="57"/>
      <c r="E357" s="119">
        <v>0</v>
      </c>
      <c r="F357" s="115">
        <v>0</v>
      </c>
      <c r="G357" s="140">
        <v>0</v>
      </c>
      <c r="H357" s="160">
        <f t="shared" si="50"/>
        <v>0</v>
      </c>
      <c r="I357" s="115">
        <v>0</v>
      </c>
    </row>
    <row r="358" spans="1:12" ht="76.5" hidden="1" customHeight="1" x14ac:dyDescent="0.25">
      <c r="A358" s="634"/>
      <c r="B358" s="642"/>
      <c r="C358" s="75" t="s">
        <v>569</v>
      </c>
      <c r="D358" s="57"/>
      <c r="E358" s="119">
        <v>0</v>
      </c>
      <c r="F358" s="115">
        <v>0</v>
      </c>
      <c r="G358" s="140">
        <v>0</v>
      </c>
      <c r="H358" s="160">
        <f t="shared" si="50"/>
        <v>0</v>
      </c>
      <c r="I358" s="115">
        <v>0</v>
      </c>
    </row>
    <row r="359" spans="1:12" ht="127.5" hidden="1" customHeight="1" x14ac:dyDescent="0.25">
      <c r="A359" s="634"/>
      <c r="B359" s="642"/>
      <c r="C359" s="75" t="s">
        <v>570</v>
      </c>
      <c r="D359" s="57"/>
      <c r="E359" s="119">
        <v>0</v>
      </c>
      <c r="F359" s="115">
        <v>0</v>
      </c>
      <c r="G359" s="140">
        <v>0</v>
      </c>
      <c r="H359" s="160">
        <f t="shared" si="50"/>
        <v>0</v>
      </c>
      <c r="I359" s="115">
        <v>0</v>
      </c>
    </row>
    <row r="360" spans="1:12" ht="127.5" hidden="1" customHeight="1" x14ac:dyDescent="0.25">
      <c r="A360" s="634"/>
      <c r="B360" s="642"/>
      <c r="C360" s="75" t="s">
        <v>571</v>
      </c>
      <c r="D360" s="57"/>
      <c r="E360" s="119">
        <v>0</v>
      </c>
      <c r="F360" s="115">
        <v>0</v>
      </c>
      <c r="G360" s="140">
        <v>0</v>
      </c>
      <c r="H360" s="160">
        <f t="shared" si="50"/>
        <v>0</v>
      </c>
      <c r="I360" s="115">
        <v>0</v>
      </c>
    </row>
    <row r="361" spans="1:12" ht="140.25" hidden="1" customHeight="1" x14ac:dyDescent="0.25">
      <c r="A361" s="634"/>
      <c r="B361" s="642"/>
      <c r="C361" s="75" t="s">
        <v>572</v>
      </c>
      <c r="D361" s="57"/>
      <c r="E361" s="119">
        <v>0</v>
      </c>
      <c r="F361" s="115">
        <v>0</v>
      </c>
      <c r="G361" s="140">
        <v>0</v>
      </c>
      <c r="H361" s="160">
        <f t="shared" si="50"/>
        <v>0</v>
      </c>
      <c r="I361" s="115">
        <v>0</v>
      </c>
    </row>
    <row r="362" spans="1:12" ht="38.25" hidden="1" customHeight="1" x14ac:dyDescent="0.25">
      <c r="A362" s="634"/>
      <c r="B362" s="642"/>
      <c r="C362" s="87" t="s">
        <v>573</v>
      </c>
      <c r="D362" s="94"/>
      <c r="E362" s="119">
        <v>0</v>
      </c>
      <c r="F362" s="115">
        <v>0</v>
      </c>
      <c r="G362" s="140">
        <v>0</v>
      </c>
      <c r="H362" s="160">
        <f t="shared" si="50"/>
        <v>0</v>
      </c>
      <c r="I362" s="115">
        <v>0</v>
      </c>
    </row>
    <row r="363" spans="1:12" ht="51" hidden="1" customHeight="1" x14ac:dyDescent="0.25">
      <c r="A363" s="634"/>
      <c r="B363" s="642"/>
      <c r="C363" s="87" t="s">
        <v>574</v>
      </c>
      <c r="D363" s="94"/>
      <c r="E363" s="119">
        <v>0</v>
      </c>
      <c r="F363" s="115">
        <v>0</v>
      </c>
      <c r="G363" s="140">
        <v>0</v>
      </c>
      <c r="H363" s="160">
        <f t="shared" si="50"/>
        <v>0</v>
      </c>
      <c r="I363" s="115">
        <v>0</v>
      </c>
    </row>
    <row r="364" spans="1:12" ht="51" hidden="1" customHeight="1" x14ac:dyDescent="0.25">
      <c r="A364" s="634"/>
      <c r="B364" s="642"/>
      <c r="C364" s="87" t="s">
        <v>575</v>
      </c>
      <c r="D364" s="94"/>
      <c r="E364" s="119">
        <v>0</v>
      </c>
      <c r="F364" s="115">
        <v>0</v>
      </c>
      <c r="G364" s="140">
        <v>0</v>
      </c>
      <c r="H364" s="160">
        <f t="shared" si="50"/>
        <v>0</v>
      </c>
      <c r="I364" s="115">
        <v>0</v>
      </c>
    </row>
    <row r="365" spans="1:12" ht="51" hidden="1" customHeight="1" x14ac:dyDescent="0.25">
      <c r="A365" s="634"/>
      <c r="B365" s="642"/>
      <c r="C365" s="87" t="s">
        <v>576</v>
      </c>
      <c r="D365" s="94"/>
      <c r="E365" s="119">
        <v>0</v>
      </c>
      <c r="F365" s="115">
        <v>0</v>
      </c>
      <c r="G365" s="140">
        <v>0</v>
      </c>
      <c r="H365" s="160">
        <f t="shared" si="50"/>
        <v>0</v>
      </c>
      <c r="I365" s="115">
        <v>0</v>
      </c>
    </row>
    <row r="366" spans="1:12" ht="51" hidden="1" customHeight="1" x14ac:dyDescent="0.25">
      <c r="A366" s="634"/>
      <c r="B366" s="642"/>
      <c r="C366" s="87" t="s">
        <v>577</v>
      </c>
      <c r="D366" s="94"/>
      <c r="E366" s="119">
        <v>0</v>
      </c>
      <c r="F366" s="115">
        <v>0</v>
      </c>
      <c r="G366" s="140">
        <v>0</v>
      </c>
      <c r="H366" s="160">
        <f t="shared" si="50"/>
        <v>0</v>
      </c>
      <c r="I366" s="115">
        <v>0</v>
      </c>
    </row>
    <row r="367" spans="1:12" ht="102" hidden="1" customHeight="1" x14ac:dyDescent="0.25">
      <c r="A367" s="634"/>
      <c r="B367" s="642"/>
      <c r="C367" s="75" t="s">
        <v>578</v>
      </c>
      <c r="D367" s="57"/>
      <c r="E367" s="119">
        <v>0</v>
      </c>
      <c r="F367" s="115">
        <v>0</v>
      </c>
      <c r="G367" s="140">
        <v>0</v>
      </c>
      <c r="H367" s="160">
        <f t="shared" si="50"/>
        <v>0</v>
      </c>
      <c r="I367" s="115">
        <v>0</v>
      </c>
    </row>
    <row r="368" spans="1:12" ht="153" hidden="1" customHeight="1" x14ac:dyDescent="0.25">
      <c r="A368" s="634"/>
      <c r="B368" s="642"/>
      <c r="C368" s="75" t="s">
        <v>579</v>
      </c>
      <c r="D368" s="57"/>
      <c r="E368" s="119">
        <v>0</v>
      </c>
      <c r="F368" s="115">
        <v>0</v>
      </c>
      <c r="G368" s="140">
        <v>0</v>
      </c>
      <c r="H368" s="160">
        <f t="shared" si="50"/>
        <v>0</v>
      </c>
      <c r="I368" s="115">
        <v>0</v>
      </c>
    </row>
    <row r="369" spans="1:9" ht="114.75" hidden="1" customHeight="1" x14ac:dyDescent="0.25">
      <c r="A369" s="634"/>
      <c r="B369" s="642"/>
      <c r="C369" s="75" t="s">
        <v>580</v>
      </c>
      <c r="D369" s="57"/>
      <c r="E369" s="119">
        <v>0</v>
      </c>
      <c r="F369" s="115">
        <v>0</v>
      </c>
      <c r="G369" s="140">
        <v>0</v>
      </c>
      <c r="H369" s="160">
        <f t="shared" si="50"/>
        <v>0</v>
      </c>
      <c r="I369" s="115">
        <v>0</v>
      </c>
    </row>
    <row r="370" spans="1:9" ht="127.5" hidden="1" customHeight="1" x14ac:dyDescent="0.25">
      <c r="A370" s="634"/>
      <c r="B370" s="642"/>
      <c r="C370" s="75" t="s">
        <v>581</v>
      </c>
      <c r="D370" s="57"/>
      <c r="E370" s="119">
        <v>0</v>
      </c>
      <c r="F370" s="115">
        <v>0</v>
      </c>
      <c r="G370" s="140">
        <v>0</v>
      </c>
      <c r="H370" s="160">
        <f t="shared" si="50"/>
        <v>0</v>
      </c>
      <c r="I370" s="115">
        <v>0</v>
      </c>
    </row>
    <row r="371" spans="1:9" ht="15" hidden="1" customHeight="1" x14ac:dyDescent="0.25">
      <c r="A371" s="634"/>
      <c r="B371" s="642"/>
      <c r="C371" s="75" t="s">
        <v>582</v>
      </c>
      <c r="D371" s="57"/>
      <c r="E371" s="119">
        <v>0</v>
      </c>
      <c r="F371" s="115">
        <v>0</v>
      </c>
      <c r="G371" s="140">
        <v>0</v>
      </c>
      <c r="H371" s="160">
        <f t="shared" si="50"/>
        <v>0</v>
      </c>
      <c r="I371" s="115">
        <v>0</v>
      </c>
    </row>
    <row r="372" spans="1:9" ht="38.25" hidden="1" customHeight="1" x14ac:dyDescent="0.25">
      <c r="A372" s="634"/>
      <c r="B372" s="642"/>
      <c r="C372" s="75" t="s">
        <v>583</v>
      </c>
      <c r="D372" s="57"/>
      <c r="E372" s="119">
        <v>0</v>
      </c>
      <c r="F372" s="115">
        <v>0</v>
      </c>
      <c r="G372" s="140">
        <v>0</v>
      </c>
      <c r="H372" s="160">
        <f t="shared" si="50"/>
        <v>0</v>
      </c>
      <c r="I372" s="115">
        <v>0</v>
      </c>
    </row>
    <row r="373" spans="1:9" ht="48" hidden="1" customHeight="1" x14ac:dyDescent="0.25">
      <c r="A373" s="634"/>
      <c r="B373" s="642"/>
      <c r="C373" s="76" t="s">
        <v>584</v>
      </c>
      <c r="D373" s="57"/>
      <c r="E373" s="119">
        <v>0</v>
      </c>
      <c r="F373" s="115">
        <v>0</v>
      </c>
      <c r="G373" s="140">
        <v>0</v>
      </c>
      <c r="H373" s="160">
        <f t="shared" si="50"/>
        <v>0</v>
      </c>
      <c r="I373" s="115">
        <v>0</v>
      </c>
    </row>
    <row r="374" spans="1:9" ht="25.5" hidden="1" customHeight="1" x14ac:dyDescent="0.25">
      <c r="A374" s="634"/>
      <c r="B374" s="642"/>
      <c r="C374" s="75" t="s">
        <v>585</v>
      </c>
      <c r="D374" s="57"/>
      <c r="E374" s="119">
        <v>0</v>
      </c>
      <c r="F374" s="115">
        <v>0</v>
      </c>
      <c r="G374" s="140">
        <v>0</v>
      </c>
      <c r="H374" s="160">
        <f t="shared" si="50"/>
        <v>0</v>
      </c>
      <c r="I374" s="115">
        <v>0</v>
      </c>
    </row>
    <row r="375" spans="1:9" ht="51" hidden="1" customHeight="1" x14ac:dyDescent="0.25">
      <c r="A375" s="634"/>
      <c r="B375" s="642"/>
      <c r="C375" s="75" t="s">
        <v>586</v>
      </c>
      <c r="D375" s="57"/>
      <c r="E375" s="119">
        <v>0</v>
      </c>
      <c r="F375" s="115">
        <v>0</v>
      </c>
      <c r="G375" s="140">
        <v>0</v>
      </c>
      <c r="H375" s="160">
        <f t="shared" si="50"/>
        <v>0</v>
      </c>
      <c r="I375" s="115">
        <v>0</v>
      </c>
    </row>
    <row r="376" spans="1:9" ht="63.75" hidden="1" customHeight="1" x14ac:dyDescent="0.25">
      <c r="A376" s="634"/>
      <c r="B376" s="642"/>
      <c r="C376" s="75" t="s">
        <v>587</v>
      </c>
      <c r="D376" s="57"/>
      <c r="E376" s="119">
        <v>0</v>
      </c>
      <c r="F376" s="115">
        <v>0</v>
      </c>
      <c r="G376" s="140">
        <v>0</v>
      </c>
      <c r="H376" s="160">
        <f t="shared" si="50"/>
        <v>0</v>
      </c>
      <c r="I376" s="115">
        <v>0</v>
      </c>
    </row>
    <row r="377" spans="1:9" ht="51" hidden="1" customHeight="1" x14ac:dyDescent="0.25">
      <c r="A377" s="634"/>
      <c r="B377" s="642"/>
      <c r="C377" s="75" t="s">
        <v>588</v>
      </c>
      <c r="D377" s="57"/>
      <c r="E377" s="119">
        <v>0</v>
      </c>
      <c r="F377" s="115">
        <v>0</v>
      </c>
      <c r="G377" s="140">
        <v>0</v>
      </c>
      <c r="H377" s="160">
        <f t="shared" si="50"/>
        <v>0</v>
      </c>
      <c r="I377" s="115">
        <v>0</v>
      </c>
    </row>
    <row r="378" spans="1:9" ht="51" hidden="1" customHeight="1" x14ac:dyDescent="0.25">
      <c r="A378" s="634"/>
      <c r="B378" s="642"/>
      <c r="C378" s="75" t="s">
        <v>589</v>
      </c>
      <c r="D378" s="57"/>
      <c r="E378" s="119">
        <v>0</v>
      </c>
      <c r="F378" s="115">
        <v>0</v>
      </c>
      <c r="G378" s="140">
        <v>0</v>
      </c>
      <c r="H378" s="160">
        <f t="shared" si="50"/>
        <v>0</v>
      </c>
      <c r="I378" s="115">
        <v>0</v>
      </c>
    </row>
    <row r="379" spans="1:9" ht="25.5" hidden="1" customHeight="1" x14ac:dyDescent="0.25">
      <c r="A379" s="634"/>
      <c r="B379" s="642"/>
      <c r="C379" s="75" t="s">
        <v>590</v>
      </c>
      <c r="D379" s="57"/>
      <c r="E379" s="119">
        <v>0</v>
      </c>
      <c r="F379" s="115">
        <v>0</v>
      </c>
      <c r="G379" s="140">
        <v>0</v>
      </c>
      <c r="H379" s="160">
        <f t="shared" si="50"/>
        <v>0</v>
      </c>
      <c r="I379" s="115">
        <v>0</v>
      </c>
    </row>
    <row r="380" spans="1:9" ht="51" hidden="1" customHeight="1" x14ac:dyDescent="0.25">
      <c r="A380" s="634"/>
      <c r="B380" s="642"/>
      <c r="C380" s="75" t="s">
        <v>591</v>
      </c>
      <c r="D380" s="57"/>
      <c r="E380" s="119">
        <v>0</v>
      </c>
      <c r="F380" s="115">
        <v>0</v>
      </c>
      <c r="G380" s="140">
        <v>0</v>
      </c>
      <c r="H380" s="160">
        <f t="shared" si="50"/>
        <v>0</v>
      </c>
      <c r="I380" s="115">
        <v>0</v>
      </c>
    </row>
    <row r="381" spans="1:9" ht="38.25" hidden="1" customHeight="1" x14ac:dyDescent="0.25">
      <c r="A381" s="634"/>
      <c r="B381" s="642"/>
      <c r="C381" s="75" t="s">
        <v>592</v>
      </c>
      <c r="D381" s="57"/>
      <c r="E381" s="119">
        <v>0</v>
      </c>
      <c r="F381" s="115">
        <v>0</v>
      </c>
      <c r="G381" s="140">
        <v>0</v>
      </c>
      <c r="H381" s="160">
        <f t="shared" si="50"/>
        <v>0</v>
      </c>
      <c r="I381" s="115">
        <v>0</v>
      </c>
    </row>
    <row r="382" spans="1:9" ht="38.25" hidden="1" customHeight="1" x14ac:dyDescent="0.25">
      <c r="A382" s="634"/>
      <c r="B382" s="642"/>
      <c r="C382" s="75" t="s">
        <v>593</v>
      </c>
      <c r="D382" s="57"/>
      <c r="E382" s="119">
        <v>0</v>
      </c>
      <c r="F382" s="115">
        <v>0</v>
      </c>
      <c r="G382" s="140">
        <v>0</v>
      </c>
      <c r="H382" s="160">
        <f t="shared" si="50"/>
        <v>0</v>
      </c>
      <c r="I382" s="115">
        <v>0</v>
      </c>
    </row>
    <row r="383" spans="1:9" ht="25.5" hidden="1" customHeight="1" x14ac:dyDescent="0.25">
      <c r="A383" s="634"/>
      <c r="B383" s="642"/>
      <c r="C383" s="75" t="s">
        <v>594</v>
      </c>
      <c r="D383" s="57"/>
      <c r="E383" s="119">
        <v>0</v>
      </c>
      <c r="F383" s="115">
        <v>0</v>
      </c>
      <c r="G383" s="140">
        <v>0</v>
      </c>
      <c r="H383" s="160">
        <f t="shared" si="50"/>
        <v>0</v>
      </c>
      <c r="I383" s="115">
        <v>0</v>
      </c>
    </row>
    <row r="384" spans="1:9" ht="15" hidden="1" customHeight="1" x14ac:dyDescent="0.25">
      <c r="A384" s="634"/>
      <c r="B384" s="642"/>
      <c r="C384" s="75" t="s">
        <v>595</v>
      </c>
      <c r="D384" s="57"/>
      <c r="E384" s="119">
        <v>0</v>
      </c>
      <c r="F384" s="115">
        <v>0</v>
      </c>
      <c r="G384" s="140">
        <v>0</v>
      </c>
      <c r="H384" s="160">
        <f t="shared" si="50"/>
        <v>0</v>
      </c>
      <c r="I384" s="115">
        <v>0</v>
      </c>
    </row>
    <row r="385" spans="1:9" ht="38.25" hidden="1" customHeight="1" x14ac:dyDescent="0.25">
      <c r="A385" s="634"/>
      <c r="B385" s="642"/>
      <c r="C385" s="75" t="s">
        <v>596</v>
      </c>
      <c r="D385" s="57"/>
      <c r="E385" s="119">
        <v>0</v>
      </c>
      <c r="F385" s="115">
        <v>0</v>
      </c>
      <c r="G385" s="140">
        <v>0</v>
      </c>
      <c r="H385" s="160">
        <f t="shared" si="50"/>
        <v>0</v>
      </c>
      <c r="I385" s="115">
        <v>0</v>
      </c>
    </row>
    <row r="386" spans="1:9" ht="38.25" hidden="1" customHeight="1" x14ac:dyDescent="0.25">
      <c r="A386" s="634"/>
      <c r="B386" s="642"/>
      <c r="C386" s="75" t="s">
        <v>597</v>
      </c>
      <c r="D386" s="57"/>
      <c r="E386" s="119">
        <v>0</v>
      </c>
      <c r="F386" s="115">
        <v>0</v>
      </c>
      <c r="G386" s="140">
        <v>0</v>
      </c>
      <c r="H386" s="160">
        <f t="shared" si="50"/>
        <v>0</v>
      </c>
      <c r="I386" s="115">
        <v>0</v>
      </c>
    </row>
    <row r="387" spans="1:9" ht="25.5" hidden="1" customHeight="1" x14ac:dyDescent="0.25">
      <c r="A387" s="634"/>
      <c r="B387" s="642"/>
      <c r="C387" s="75" t="s">
        <v>598</v>
      </c>
      <c r="D387" s="57"/>
      <c r="E387" s="119">
        <v>0</v>
      </c>
      <c r="F387" s="115">
        <v>0</v>
      </c>
      <c r="G387" s="140">
        <v>0</v>
      </c>
      <c r="H387" s="160">
        <f t="shared" si="50"/>
        <v>0</v>
      </c>
      <c r="I387" s="115">
        <v>0</v>
      </c>
    </row>
    <row r="388" spans="1:9" ht="38.25" hidden="1" customHeight="1" x14ac:dyDescent="0.25">
      <c r="A388" s="634"/>
      <c r="B388" s="642"/>
      <c r="C388" s="75" t="s">
        <v>599</v>
      </c>
      <c r="D388" s="57"/>
      <c r="E388" s="119">
        <v>0</v>
      </c>
      <c r="F388" s="115">
        <v>0</v>
      </c>
      <c r="G388" s="140">
        <v>0</v>
      </c>
      <c r="H388" s="160">
        <f t="shared" si="50"/>
        <v>0</v>
      </c>
      <c r="I388" s="115">
        <v>0</v>
      </c>
    </row>
    <row r="389" spans="1:9" ht="38.25" hidden="1" customHeight="1" x14ac:dyDescent="0.25">
      <c r="A389" s="634"/>
      <c r="B389" s="642"/>
      <c r="C389" s="75" t="s">
        <v>600</v>
      </c>
      <c r="D389" s="57"/>
      <c r="E389" s="119">
        <v>0</v>
      </c>
      <c r="F389" s="115">
        <v>0</v>
      </c>
      <c r="G389" s="140">
        <v>0</v>
      </c>
      <c r="H389" s="160">
        <f t="shared" si="50"/>
        <v>0</v>
      </c>
      <c r="I389" s="115">
        <v>0</v>
      </c>
    </row>
    <row r="390" spans="1:9" ht="38.25" hidden="1" customHeight="1" x14ac:dyDescent="0.25">
      <c r="A390" s="634"/>
      <c r="B390" s="642"/>
      <c r="C390" s="75" t="s">
        <v>601</v>
      </c>
      <c r="D390" s="57"/>
      <c r="E390" s="119">
        <v>0</v>
      </c>
      <c r="F390" s="115">
        <v>0</v>
      </c>
      <c r="G390" s="140">
        <v>0</v>
      </c>
      <c r="H390" s="160">
        <f t="shared" si="50"/>
        <v>0</v>
      </c>
      <c r="I390" s="115">
        <v>0</v>
      </c>
    </row>
    <row r="391" spans="1:9" ht="76.5" hidden="1" customHeight="1" x14ac:dyDescent="0.25">
      <c r="A391" s="634"/>
      <c r="B391" s="642"/>
      <c r="C391" s="87" t="s">
        <v>602</v>
      </c>
      <c r="D391" s="94"/>
      <c r="E391" s="119">
        <v>0</v>
      </c>
      <c r="F391" s="115">
        <v>0</v>
      </c>
      <c r="G391" s="140">
        <v>0</v>
      </c>
      <c r="H391" s="160">
        <f t="shared" si="50"/>
        <v>0</v>
      </c>
      <c r="I391" s="115">
        <v>0</v>
      </c>
    </row>
    <row r="392" spans="1:9" ht="114.75" hidden="1" customHeight="1" x14ac:dyDescent="0.25">
      <c r="A392" s="634"/>
      <c r="B392" s="642"/>
      <c r="C392" s="75" t="s">
        <v>603</v>
      </c>
      <c r="D392" s="57"/>
      <c r="E392" s="119">
        <v>0</v>
      </c>
      <c r="F392" s="115">
        <v>0</v>
      </c>
      <c r="G392" s="140">
        <v>0</v>
      </c>
      <c r="H392" s="160">
        <f t="shared" si="50"/>
        <v>0</v>
      </c>
      <c r="I392" s="115">
        <v>0</v>
      </c>
    </row>
    <row r="393" spans="1:9" ht="76.5" hidden="1" customHeight="1" x14ac:dyDescent="0.25">
      <c r="A393" s="634"/>
      <c r="B393" s="642"/>
      <c r="C393" s="75" t="s">
        <v>604</v>
      </c>
      <c r="D393" s="57"/>
      <c r="E393" s="119">
        <v>0</v>
      </c>
      <c r="F393" s="115">
        <v>0</v>
      </c>
      <c r="G393" s="140">
        <v>0</v>
      </c>
      <c r="H393" s="160">
        <f t="shared" ref="H393:H440" si="51">E393+F393+G393</f>
        <v>0</v>
      </c>
      <c r="I393" s="115">
        <v>0</v>
      </c>
    </row>
    <row r="394" spans="1:9" ht="102" hidden="1" customHeight="1" x14ac:dyDescent="0.25">
      <c r="A394" s="634"/>
      <c r="B394" s="642"/>
      <c r="C394" s="75" t="s">
        <v>605</v>
      </c>
      <c r="D394" s="57"/>
      <c r="E394" s="119">
        <v>0</v>
      </c>
      <c r="F394" s="115">
        <v>0</v>
      </c>
      <c r="G394" s="140">
        <v>0</v>
      </c>
      <c r="H394" s="160">
        <f t="shared" si="51"/>
        <v>0</v>
      </c>
      <c r="I394" s="115">
        <v>0</v>
      </c>
    </row>
    <row r="395" spans="1:9" ht="76.5" hidden="1" customHeight="1" x14ac:dyDescent="0.25">
      <c r="A395" s="634"/>
      <c r="B395" s="642"/>
      <c r="C395" s="75" t="s">
        <v>606</v>
      </c>
      <c r="D395" s="57"/>
      <c r="E395" s="119">
        <v>0</v>
      </c>
      <c r="F395" s="115">
        <v>0</v>
      </c>
      <c r="G395" s="140">
        <v>0</v>
      </c>
      <c r="H395" s="160">
        <f t="shared" si="51"/>
        <v>0</v>
      </c>
      <c r="I395" s="115">
        <v>0</v>
      </c>
    </row>
    <row r="396" spans="1:9" ht="89.25" hidden="1" customHeight="1" x14ac:dyDescent="0.25">
      <c r="A396" s="634"/>
      <c r="B396" s="642"/>
      <c r="C396" s="75" t="s">
        <v>607</v>
      </c>
      <c r="D396" s="57"/>
      <c r="E396" s="119">
        <v>0</v>
      </c>
      <c r="F396" s="115">
        <v>0</v>
      </c>
      <c r="G396" s="140">
        <v>0</v>
      </c>
      <c r="H396" s="160">
        <f t="shared" si="51"/>
        <v>0</v>
      </c>
      <c r="I396" s="115">
        <v>0</v>
      </c>
    </row>
    <row r="397" spans="1:9" ht="63.75" hidden="1" customHeight="1" x14ac:dyDescent="0.25">
      <c r="A397" s="634"/>
      <c r="B397" s="642"/>
      <c r="C397" s="75" t="s">
        <v>608</v>
      </c>
      <c r="D397" s="57"/>
      <c r="E397" s="119">
        <v>0</v>
      </c>
      <c r="F397" s="115">
        <v>0</v>
      </c>
      <c r="G397" s="140">
        <v>0</v>
      </c>
      <c r="H397" s="160">
        <f t="shared" si="51"/>
        <v>0</v>
      </c>
      <c r="I397" s="115">
        <v>0</v>
      </c>
    </row>
    <row r="398" spans="1:9" ht="15" hidden="1" customHeight="1" x14ac:dyDescent="0.25">
      <c r="A398" s="634"/>
      <c r="B398" s="642"/>
      <c r="C398" s="75" t="s">
        <v>609</v>
      </c>
      <c r="D398" s="57"/>
      <c r="E398" s="119">
        <v>0</v>
      </c>
      <c r="F398" s="115">
        <v>0</v>
      </c>
      <c r="G398" s="140">
        <v>0</v>
      </c>
      <c r="H398" s="160">
        <f t="shared" si="51"/>
        <v>0</v>
      </c>
      <c r="I398" s="115">
        <v>0</v>
      </c>
    </row>
    <row r="399" spans="1:9" ht="25.5" hidden="1" customHeight="1" x14ac:dyDescent="0.25">
      <c r="A399" s="634"/>
      <c r="B399" s="642"/>
      <c r="C399" s="75" t="s">
        <v>610</v>
      </c>
      <c r="D399" s="57"/>
      <c r="E399" s="119">
        <v>0</v>
      </c>
      <c r="F399" s="115">
        <v>0</v>
      </c>
      <c r="G399" s="140">
        <v>0</v>
      </c>
      <c r="H399" s="160">
        <f t="shared" si="51"/>
        <v>0</v>
      </c>
      <c r="I399" s="115">
        <v>0</v>
      </c>
    </row>
    <row r="400" spans="1:9" ht="25.5" hidden="1" customHeight="1" x14ac:dyDescent="0.25">
      <c r="A400" s="634"/>
      <c r="B400" s="642"/>
      <c r="C400" s="75" t="s">
        <v>611</v>
      </c>
      <c r="D400" s="57"/>
      <c r="E400" s="119">
        <v>0</v>
      </c>
      <c r="F400" s="115">
        <v>0</v>
      </c>
      <c r="G400" s="140">
        <v>0</v>
      </c>
      <c r="H400" s="160">
        <f t="shared" si="51"/>
        <v>0</v>
      </c>
      <c r="I400" s="115">
        <v>0</v>
      </c>
    </row>
    <row r="401" spans="1:9" ht="25.5" hidden="1" customHeight="1" x14ac:dyDescent="0.25">
      <c r="A401" s="634"/>
      <c r="B401" s="642"/>
      <c r="C401" s="75" t="s">
        <v>612</v>
      </c>
      <c r="D401" s="57"/>
      <c r="E401" s="119">
        <v>0</v>
      </c>
      <c r="F401" s="115">
        <v>0</v>
      </c>
      <c r="G401" s="140">
        <v>0</v>
      </c>
      <c r="H401" s="160">
        <f t="shared" si="51"/>
        <v>0</v>
      </c>
      <c r="I401" s="115">
        <v>0</v>
      </c>
    </row>
    <row r="402" spans="1:9" ht="25.5" hidden="1" customHeight="1" x14ac:dyDescent="0.25">
      <c r="A402" s="634"/>
      <c r="B402" s="642"/>
      <c r="C402" s="75" t="s">
        <v>613</v>
      </c>
      <c r="D402" s="57"/>
      <c r="E402" s="119">
        <v>0</v>
      </c>
      <c r="F402" s="115">
        <v>0</v>
      </c>
      <c r="G402" s="140">
        <v>0</v>
      </c>
      <c r="H402" s="160">
        <f t="shared" si="51"/>
        <v>0</v>
      </c>
      <c r="I402" s="115">
        <v>0</v>
      </c>
    </row>
    <row r="403" spans="1:9" ht="38.25" hidden="1" customHeight="1" x14ac:dyDescent="0.25">
      <c r="A403" s="634"/>
      <c r="B403" s="642"/>
      <c r="C403" s="75" t="s">
        <v>614</v>
      </c>
      <c r="D403" s="57"/>
      <c r="E403" s="119">
        <v>0</v>
      </c>
      <c r="F403" s="115">
        <v>0</v>
      </c>
      <c r="G403" s="140">
        <v>0</v>
      </c>
      <c r="H403" s="160">
        <f t="shared" si="51"/>
        <v>0</v>
      </c>
      <c r="I403" s="115">
        <v>0</v>
      </c>
    </row>
    <row r="404" spans="1:9" ht="25.5" hidden="1" customHeight="1" x14ac:dyDescent="0.25">
      <c r="A404" s="634"/>
      <c r="B404" s="642"/>
      <c r="C404" s="75" t="s">
        <v>615</v>
      </c>
      <c r="D404" s="57"/>
      <c r="E404" s="119">
        <v>0</v>
      </c>
      <c r="F404" s="115">
        <v>0</v>
      </c>
      <c r="G404" s="140">
        <v>0</v>
      </c>
      <c r="H404" s="160">
        <f t="shared" si="51"/>
        <v>0</v>
      </c>
      <c r="I404" s="115">
        <v>0</v>
      </c>
    </row>
    <row r="405" spans="1:9" ht="36" hidden="1" customHeight="1" x14ac:dyDescent="0.25">
      <c r="A405" s="634"/>
      <c r="B405" s="642"/>
      <c r="C405" s="76" t="s">
        <v>616</v>
      </c>
      <c r="D405" s="57"/>
      <c r="E405" s="119">
        <v>0</v>
      </c>
      <c r="F405" s="115">
        <v>0</v>
      </c>
      <c r="G405" s="140">
        <v>0</v>
      </c>
      <c r="H405" s="160">
        <f t="shared" si="51"/>
        <v>0</v>
      </c>
      <c r="I405" s="115">
        <v>0</v>
      </c>
    </row>
    <row r="406" spans="1:9" ht="60" hidden="1" customHeight="1" x14ac:dyDescent="0.25">
      <c r="A406" s="634"/>
      <c r="B406" s="642"/>
      <c r="C406" s="76" t="s">
        <v>617</v>
      </c>
      <c r="D406" s="57"/>
      <c r="E406" s="119">
        <v>0</v>
      </c>
      <c r="F406" s="115">
        <v>0</v>
      </c>
      <c r="G406" s="140">
        <v>0</v>
      </c>
      <c r="H406" s="160">
        <f t="shared" si="51"/>
        <v>0</v>
      </c>
      <c r="I406" s="115">
        <v>0</v>
      </c>
    </row>
    <row r="407" spans="1:9" ht="25.5" hidden="1" customHeight="1" x14ac:dyDescent="0.25">
      <c r="A407" s="634"/>
      <c r="B407" s="642"/>
      <c r="C407" s="75" t="s">
        <v>618</v>
      </c>
      <c r="D407" s="49"/>
      <c r="E407" s="119">
        <v>0</v>
      </c>
      <c r="F407" s="115">
        <v>0</v>
      </c>
      <c r="G407" s="140">
        <v>0</v>
      </c>
      <c r="H407" s="160">
        <f t="shared" si="51"/>
        <v>0</v>
      </c>
      <c r="I407" s="115">
        <v>0</v>
      </c>
    </row>
    <row r="408" spans="1:9" ht="15" hidden="1" customHeight="1" x14ac:dyDescent="0.25">
      <c r="A408" s="634"/>
      <c r="B408" s="642"/>
      <c r="C408" s="95"/>
      <c r="D408" s="59" t="s">
        <v>371</v>
      </c>
      <c r="E408" s="119">
        <v>0</v>
      </c>
      <c r="F408" s="115">
        <v>0</v>
      </c>
      <c r="G408" s="140">
        <v>0</v>
      </c>
      <c r="H408" s="160">
        <f t="shared" si="51"/>
        <v>0</v>
      </c>
      <c r="I408" s="115">
        <v>0</v>
      </c>
    </row>
    <row r="409" spans="1:9" ht="15.75" hidden="1" customHeight="1" thickBot="1" x14ac:dyDescent="0.3">
      <c r="A409" s="635"/>
      <c r="B409" s="643"/>
      <c r="C409" s="78"/>
      <c r="D409" s="45" t="s">
        <v>9</v>
      </c>
      <c r="E409" s="122">
        <v>0</v>
      </c>
      <c r="F409" s="130">
        <v>0</v>
      </c>
      <c r="G409" s="140">
        <v>0</v>
      </c>
      <c r="H409" s="160">
        <f t="shared" si="51"/>
        <v>0</v>
      </c>
      <c r="I409" s="115">
        <v>0</v>
      </c>
    </row>
    <row r="410" spans="1:9" ht="51" hidden="1" customHeight="1" x14ac:dyDescent="0.25">
      <c r="A410" s="633" t="s">
        <v>619</v>
      </c>
      <c r="B410" s="644"/>
      <c r="C410" s="96" t="s">
        <v>620</v>
      </c>
      <c r="D410" s="97"/>
      <c r="E410" s="123"/>
      <c r="F410" s="131"/>
      <c r="G410" s="140">
        <v>0</v>
      </c>
      <c r="H410" s="160">
        <f t="shared" si="51"/>
        <v>0</v>
      </c>
      <c r="I410" s="115">
        <v>0</v>
      </c>
    </row>
    <row r="411" spans="1:9" ht="38.25" hidden="1" customHeight="1" x14ac:dyDescent="0.25">
      <c r="A411" s="634"/>
      <c r="B411" s="645"/>
      <c r="C411" s="75" t="s">
        <v>621</v>
      </c>
      <c r="D411" s="57"/>
      <c r="E411" s="119"/>
      <c r="F411" s="115"/>
      <c r="G411" s="140">
        <v>0</v>
      </c>
      <c r="H411" s="160">
        <f t="shared" si="51"/>
        <v>0</v>
      </c>
      <c r="I411" s="115">
        <v>0</v>
      </c>
    </row>
    <row r="412" spans="1:9" ht="64.5" hidden="1" customHeight="1" thickBot="1" x14ac:dyDescent="0.3">
      <c r="A412" s="634"/>
      <c r="B412" s="645"/>
      <c r="C412" s="75" t="s">
        <v>622</v>
      </c>
      <c r="D412" s="57"/>
      <c r="E412" s="119">
        <v>0</v>
      </c>
      <c r="F412" s="115">
        <v>0</v>
      </c>
      <c r="G412" s="142">
        <v>0</v>
      </c>
      <c r="H412" s="160">
        <f t="shared" si="51"/>
        <v>0</v>
      </c>
      <c r="I412" s="130">
        <v>0</v>
      </c>
    </row>
    <row r="413" spans="1:9" ht="51" hidden="1" customHeight="1" x14ac:dyDescent="0.25">
      <c r="A413" s="634"/>
      <c r="B413" s="645"/>
      <c r="C413" s="75" t="s">
        <v>623</v>
      </c>
      <c r="D413" s="57"/>
      <c r="E413" s="119">
        <v>0</v>
      </c>
      <c r="F413" s="115">
        <v>0</v>
      </c>
      <c r="G413" s="143"/>
      <c r="H413" s="160">
        <f t="shared" si="51"/>
        <v>0</v>
      </c>
      <c r="I413" s="131"/>
    </row>
    <row r="414" spans="1:9" ht="76.5" hidden="1" customHeight="1" x14ac:dyDescent="0.25">
      <c r="A414" s="634"/>
      <c r="B414" s="645"/>
      <c r="C414" s="75" t="s">
        <v>624</v>
      </c>
      <c r="D414" s="57"/>
      <c r="E414" s="119">
        <v>0</v>
      </c>
      <c r="F414" s="115">
        <v>0</v>
      </c>
      <c r="G414" s="140"/>
      <c r="H414" s="160">
        <f t="shared" si="51"/>
        <v>0</v>
      </c>
      <c r="I414" s="115"/>
    </row>
    <row r="415" spans="1:9" ht="115.5" hidden="1" customHeight="1" thickBot="1" x14ac:dyDescent="0.3">
      <c r="A415" s="634"/>
      <c r="B415" s="645"/>
      <c r="C415" s="98" t="s">
        <v>625</v>
      </c>
      <c r="D415" s="43"/>
      <c r="E415" s="119">
        <v>0</v>
      </c>
      <c r="F415" s="115">
        <v>0</v>
      </c>
      <c r="G415" s="140">
        <v>0</v>
      </c>
      <c r="H415" s="160">
        <f t="shared" si="51"/>
        <v>0</v>
      </c>
      <c r="I415" s="115">
        <v>0</v>
      </c>
    </row>
    <row r="416" spans="1:9" ht="51" hidden="1" customHeight="1" x14ac:dyDescent="0.25">
      <c r="A416" s="634"/>
      <c r="B416" s="645"/>
      <c r="C416" s="98" t="s">
        <v>626</v>
      </c>
      <c r="D416" s="79"/>
      <c r="E416" s="118">
        <v>0</v>
      </c>
      <c r="F416" s="133">
        <v>0</v>
      </c>
      <c r="G416" s="140">
        <v>0</v>
      </c>
      <c r="H416" s="160">
        <f t="shared" si="51"/>
        <v>0</v>
      </c>
      <c r="I416" s="115">
        <v>0</v>
      </c>
    </row>
    <row r="417" spans="1:9" ht="15" hidden="1" customHeight="1" x14ac:dyDescent="0.25">
      <c r="A417" s="634"/>
      <c r="B417" s="645"/>
      <c r="C417" s="98"/>
      <c r="D417" s="59" t="s">
        <v>371</v>
      </c>
      <c r="E417" s="120">
        <v>0</v>
      </c>
      <c r="F417" s="134">
        <v>0</v>
      </c>
      <c r="G417" s="140">
        <v>0</v>
      </c>
      <c r="H417" s="160">
        <f t="shared" si="51"/>
        <v>0</v>
      </c>
      <c r="I417" s="115">
        <v>0</v>
      </c>
    </row>
    <row r="418" spans="1:9" ht="15.75" hidden="1" customHeight="1" thickBot="1" x14ac:dyDescent="0.3">
      <c r="A418" s="635"/>
      <c r="B418" s="646"/>
      <c r="C418" s="99"/>
      <c r="D418" s="45" t="s">
        <v>9</v>
      </c>
      <c r="E418" s="125">
        <v>0</v>
      </c>
      <c r="F418" s="135">
        <v>0</v>
      </c>
      <c r="G418" s="140">
        <v>0</v>
      </c>
      <c r="H418" s="160">
        <f t="shared" si="51"/>
        <v>0</v>
      </c>
      <c r="I418" s="115">
        <v>0</v>
      </c>
    </row>
    <row r="419" spans="1:9" ht="38.25" hidden="1" customHeight="1" x14ac:dyDescent="0.25">
      <c r="A419" s="633" t="s">
        <v>627</v>
      </c>
      <c r="B419" s="647"/>
      <c r="C419" s="74" t="s">
        <v>628</v>
      </c>
      <c r="D419" s="97"/>
      <c r="E419" s="116">
        <v>0</v>
      </c>
      <c r="F419" s="136">
        <v>0</v>
      </c>
      <c r="G419" s="146">
        <v>0</v>
      </c>
      <c r="H419" s="160">
        <f t="shared" si="51"/>
        <v>0</v>
      </c>
      <c r="I419" s="131">
        <v>0</v>
      </c>
    </row>
    <row r="420" spans="1:9" ht="51" hidden="1" customHeight="1" x14ac:dyDescent="0.25">
      <c r="A420" s="634"/>
      <c r="B420" s="645"/>
      <c r="C420" s="75" t="s">
        <v>629</v>
      </c>
      <c r="D420" s="57"/>
      <c r="E420" s="116">
        <v>0</v>
      </c>
      <c r="F420" s="136">
        <v>0</v>
      </c>
      <c r="G420" s="147">
        <v>0</v>
      </c>
      <c r="H420" s="160">
        <f t="shared" si="51"/>
        <v>0</v>
      </c>
      <c r="I420" s="132">
        <v>0</v>
      </c>
    </row>
    <row r="421" spans="1:9" ht="48.75" hidden="1" customHeight="1" thickBot="1" x14ac:dyDescent="0.3">
      <c r="A421" s="634"/>
      <c r="B421" s="645"/>
      <c r="C421" s="76" t="s">
        <v>630</v>
      </c>
      <c r="D421" s="57"/>
      <c r="E421" s="116">
        <v>0</v>
      </c>
      <c r="F421" s="136">
        <v>0</v>
      </c>
      <c r="G421" s="145">
        <v>0</v>
      </c>
      <c r="H421" s="160">
        <f t="shared" si="51"/>
        <v>0</v>
      </c>
      <c r="I421" s="158">
        <v>0</v>
      </c>
    </row>
    <row r="422" spans="1:9" ht="102" hidden="1" customHeight="1" x14ac:dyDescent="0.25">
      <c r="A422" s="634"/>
      <c r="B422" s="645"/>
      <c r="C422" s="75" t="s">
        <v>631</v>
      </c>
      <c r="D422" s="57"/>
      <c r="E422" s="116">
        <v>0</v>
      </c>
      <c r="F422" s="136">
        <v>0</v>
      </c>
      <c r="G422" s="148">
        <v>0</v>
      </c>
      <c r="H422" s="160">
        <f t="shared" si="51"/>
        <v>0</v>
      </c>
      <c r="I422" s="115">
        <v>0</v>
      </c>
    </row>
    <row r="423" spans="1:9" ht="15" hidden="1" customHeight="1" x14ac:dyDescent="0.25">
      <c r="A423" s="634"/>
      <c r="B423" s="645"/>
      <c r="C423" s="77"/>
      <c r="D423" s="59" t="s">
        <v>371</v>
      </c>
      <c r="E423" s="116">
        <v>0</v>
      </c>
      <c r="F423" s="136">
        <v>0</v>
      </c>
      <c r="G423" s="148">
        <v>0</v>
      </c>
      <c r="H423" s="160">
        <f t="shared" si="51"/>
        <v>0</v>
      </c>
      <c r="I423" s="115">
        <v>0</v>
      </c>
    </row>
    <row r="424" spans="1:9" ht="15.75" hidden="1" customHeight="1" thickBot="1" x14ac:dyDescent="0.3">
      <c r="A424" s="635"/>
      <c r="B424" s="646"/>
      <c r="C424" s="82"/>
      <c r="D424" s="45" t="s">
        <v>9</v>
      </c>
      <c r="E424" s="117">
        <v>0</v>
      </c>
      <c r="F424" s="137">
        <v>0</v>
      </c>
      <c r="G424" s="148">
        <v>0</v>
      </c>
      <c r="H424" s="160">
        <f t="shared" si="51"/>
        <v>0</v>
      </c>
      <c r="I424" s="115">
        <v>0</v>
      </c>
    </row>
    <row r="425" spans="1:9" ht="89.25" hidden="1" customHeight="1" x14ac:dyDescent="0.25">
      <c r="A425" s="633" t="s">
        <v>632</v>
      </c>
      <c r="B425" s="647"/>
      <c r="C425" s="225" t="s">
        <v>633</v>
      </c>
      <c r="D425" s="62"/>
      <c r="E425" s="119">
        <v>0</v>
      </c>
      <c r="F425" s="115">
        <v>0</v>
      </c>
      <c r="G425" s="148">
        <v>0</v>
      </c>
      <c r="H425" s="160">
        <f t="shared" si="51"/>
        <v>0</v>
      </c>
      <c r="I425" s="115">
        <v>0</v>
      </c>
    </row>
    <row r="426" spans="1:9" ht="127.5" hidden="1" customHeight="1" x14ac:dyDescent="0.25">
      <c r="A426" s="634"/>
      <c r="B426" s="645"/>
      <c r="C426" s="75" t="s">
        <v>634</v>
      </c>
      <c r="D426" s="62"/>
      <c r="E426" s="119">
        <v>0</v>
      </c>
      <c r="F426" s="115">
        <v>0</v>
      </c>
      <c r="G426" s="148">
        <v>0</v>
      </c>
      <c r="H426" s="160">
        <f t="shared" si="51"/>
        <v>0</v>
      </c>
      <c r="I426" s="115">
        <v>0</v>
      </c>
    </row>
    <row r="427" spans="1:9" ht="26.25" hidden="1" customHeight="1" thickBot="1" x14ac:dyDescent="0.3">
      <c r="A427" s="634"/>
      <c r="B427" s="645"/>
      <c r="C427" s="75" t="s">
        <v>635</v>
      </c>
      <c r="D427" s="62"/>
      <c r="E427" s="119">
        <v>0</v>
      </c>
      <c r="F427" s="115">
        <v>0</v>
      </c>
      <c r="G427" s="149">
        <v>0</v>
      </c>
      <c r="H427" s="160">
        <f t="shared" si="51"/>
        <v>0</v>
      </c>
      <c r="I427" s="129">
        <v>0</v>
      </c>
    </row>
    <row r="428" spans="1:9" ht="51" hidden="1" customHeight="1" x14ac:dyDescent="0.25">
      <c r="A428" s="634"/>
      <c r="B428" s="645"/>
      <c r="C428" s="75" t="s">
        <v>636</v>
      </c>
      <c r="D428" s="62"/>
      <c r="E428" s="119">
        <v>0</v>
      </c>
      <c r="F428" s="115">
        <v>0</v>
      </c>
      <c r="G428" s="140">
        <v>0</v>
      </c>
      <c r="H428" s="160">
        <f t="shared" si="51"/>
        <v>0</v>
      </c>
      <c r="I428" s="115">
        <v>0</v>
      </c>
    </row>
    <row r="429" spans="1:9" ht="156" hidden="1" customHeight="1" x14ac:dyDescent="0.25">
      <c r="A429" s="634"/>
      <c r="B429" s="645"/>
      <c r="C429" s="76" t="s">
        <v>637</v>
      </c>
      <c r="D429" s="62"/>
      <c r="E429" s="119">
        <v>0</v>
      </c>
      <c r="F429" s="115">
        <v>0</v>
      </c>
      <c r="G429" s="140">
        <v>0</v>
      </c>
      <c r="H429" s="160">
        <f t="shared" si="51"/>
        <v>0</v>
      </c>
      <c r="I429" s="115">
        <v>0</v>
      </c>
    </row>
    <row r="430" spans="1:9" ht="102" hidden="1" customHeight="1" x14ac:dyDescent="0.25">
      <c r="A430" s="634"/>
      <c r="B430" s="645"/>
      <c r="C430" s="75" t="s">
        <v>638</v>
      </c>
      <c r="D430" s="62"/>
      <c r="E430" s="119">
        <v>0</v>
      </c>
      <c r="F430" s="115">
        <v>0</v>
      </c>
      <c r="G430" s="140">
        <v>0</v>
      </c>
      <c r="H430" s="160">
        <f t="shared" si="51"/>
        <v>0</v>
      </c>
      <c r="I430" s="115">
        <v>0</v>
      </c>
    </row>
    <row r="431" spans="1:9" ht="63.75" hidden="1" customHeight="1" x14ac:dyDescent="0.25">
      <c r="A431" s="634"/>
      <c r="B431" s="645"/>
      <c r="C431" s="75" t="s">
        <v>639</v>
      </c>
      <c r="D431" s="62"/>
      <c r="E431" s="119">
        <v>0</v>
      </c>
      <c r="F431" s="115">
        <v>0</v>
      </c>
      <c r="G431" s="140">
        <v>0</v>
      </c>
      <c r="H431" s="160">
        <f t="shared" si="51"/>
        <v>0</v>
      </c>
      <c r="I431" s="115">
        <v>0</v>
      </c>
    </row>
    <row r="432" spans="1:9" ht="15" hidden="1" customHeight="1" x14ac:dyDescent="0.25">
      <c r="A432" s="634"/>
      <c r="B432" s="645"/>
      <c r="C432" s="77"/>
      <c r="D432" s="59" t="s">
        <v>371</v>
      </c>
      <c r="E432" s="119">
        <v>0</v>
      </c>
      <c r="F432" s="115">
        <v>0</v>
      </c>
      <c r="G432" s="140">
        <v>0</v>
      </c>
      <c r="H432" s="160">
        <f t="shared" si="51"/>
        <v>0</v>
      </c>
      <c r="I432" s="115">
        <v>0</v>
      </c>
    </row>
    <row r="433" spans="1:9" ht="15.75" hidden="1" customHeight="1" thickBot="1" x14ac:dyDescent="0.3">
      <c r="A433" s="635"/>
      <c r="B433" s="646"/>
      <c r="C433" s="82"/>
      <c r="D433" s="100" t="s">
        <v>9</v>
      </c>
      <c r="E433" s="122">
        <v>0</v>
      </c>
      <c r="F433" s="130">
        <v>0</v>
      </c>
      <c r="G433" s="140">
        <v>0</v>
      </c>
      <c r="H433" s="160">
        <f t="shared" si="51"/>
        <v>0</v>
      </c>
      <c r="I433" s="115">
        <v>0</v>
      </c>
    </row>
    <row r="434" spans="1:9" ht="38.25" hidden="1" customHeight="1" x14ac:dyDescent="0.25">
      <c r="A434" s="633" t="s">
        <v>640</v>
      </c>
      <c r="B434" s="538"/>
      <c r="C434" s="74" t="s">
        <v>641</v>
      </c>
      <c r="D434" s="53"/>
      <c r="E434" s="123">
        <v>0</v>
      </c>
      <c r="F434" s="131">
        <v>0</v>
      </c>
      <c r="G434" s="140">
        <v>0</v>
      </c>
      <c r="H434" s="160">
        <f t="shared" si="51"/>
        <v>0</v>
      </c>
      <c r="I434" s="115">
        <v>0</v>
      </c>
    </row>
    <row r="435" spans="1:9" ht="63.75" hidden="1" customHeight="1" x14ac:dyDescent="0.25">
      <c r="A435" s="634"/>
      <c r="B435" s="539"/>
      <c r="C435" s="75" t="s">
        <v>642</v>
      </c>
      <c r="D435" s="86"/>
      <c r="E435" s="119">
        <v>0</v>
      </c>
      <c r="F435" s="115">
        <v>0</v>
      </c>
      <c r="G435" s="140">
        <v>0</v>
      </c>
      <c r="H435" s="160">
        <f t="shared" si="51"/>
        <v>0</v>
      </c>
      <c r="I435" s="115">
        <v>0</v>
      </c>
    </row>
    <row r="436" spans="1:9" ht="39" hidden="1" customHeight="1" thickBot="1" x14ac:dyDescent="0.3">
      <c r="A436" s="634"/>
      <c r="B436" s="539"/>
      <c r="C436" s="75" t="s">
        <v>643</v>
      </c>
      <c r="D436" s="86"/>
      <c r="E436" s="119">
        <v>0</v>
      </c>
      <c r="F436" s="115">
        <v>0</v>
      </c>
      <c r="G436" s="142">
        <v>0</v>
      </c>
      <c r="H436" s="160">
        <f t="shared" si="51"/>
        <v>0</v>
      </c>
      <c r="I436" s="130">
        <v>0</v>
      </c>
    </row>
    <row r="437" spans="1:9" ht="48" hidden="1" customHeight="1" x14ac:dyDescent="0.25">
      <c r="A437" s="634"/>
      <c r="B437" s="539"/>
      <c r="C437" s="76" t="s">
        <v>644</v>
      </c>
      <c r="D437" s="62"/>
      <c r="E437" s="119">
        <v>0</v>
      </c>
      <c r="F437" s="115">
        <v>0</v>
      </c>
      <c r="G437" s="143">
        <v>0</v>
      </c>
      <c r="H437" s="160">
        <f t="shared" si="51"/>
        <v>0</v>
      </c>
      <c r="I437" s="131">
        <v>0</v>
      </c>
    </row>
    <row r="438" spans="1:9" ht="48" hidden="1" customHeight="1" x14ac:dyDescent="0.25">
      <c r="A438" s="634"/>
      <c r="B438" s="539"/>
      <c r="C438" s="76" t="s">
        <v>645</v>
      </c>
      <c r="D438" s="62"/>
      <c r="E438" s="119">
        <v>0</v>
      </c>
      <c r="F438" s="115">
        <v>0</v>
      </c>
      <c r="G438" s="140">
        <v>0</v>
      </c>
      <c r="H438" s="160">
        <f t="shared" si="51"/>
        <v>0</v>
      </c>
      <c r="I438" s="115">
        <v>0</v>
      </c>
    </row>
    <row r="439" spans="1:9" ht="15" hidden="1" customHeight="1" x14ac:dyDescent="0.25">
      <c r="A439" s="634"/>
      <c r="B439" s="539"/>
      <c r="C439" s="77"/>
      <c r="D439" s="59" t="s">
        <v>371</v>
      </c>
      <c r="E439" s="119">
        <v>0</v>
      </c>
      <c r="F439" s="115">
        <v>0</v>
      </c>
      <c r="G439" s="140">
        <v>0</v>
      </c>
      <c r="H439" s="160">
        <f t="shared" si="51"/>
        <v>0</v>
      </c>
      <c r="I439" s="115">
        <v>0</v>
      </c>
    </row>
    <row r="440" spans="1:9" ht="15.75" hidden="1" customHeight="1" thickBot="1" x14ac:dyDescent="0.3">
      <c r="A440" s="635"/>
      <c r="B440" s="540"/>
      <c r="C440" s="82"/>
      <c r="D440" s="66" t="s">
        <v>9</v>
      </c>
      <c r="E440" s="121">
        <v>0</v>
      </c>
      <c r="F440" s="129">
        <v>0</v>
      </c>
      <c r="G440" s="140">
        <v>0</v>
      </c>
      <c r="H440" s="160">
        <f t="shared" si="51"/>
        <v>0</v>
      </c>
      <c r="I440" s="115">
        <v>0</v>
      </c>
    </row>
    <row r="441" spans="1:9" ht="15" hidden="1" customHeight="1" x14ac:dyDescent="0.25">
      <c r="G441" s="140">
        <v>0</v>
      </c>
      <c r="I441" s="115">
        <v>0</v>
      </c>
    </row>
    <row r="442" spans="1:9" ht="15" hidden="1" customHeight="1" x14ac:dyDescent="0.25">
      <c r="G442" s="140">
        <v>0</v>
      </c>
      <c r="I442" s="115">
        <v>0</v>
      </c>
    </row>
    <row r="443" spans="1:9" ht="15.75" hidden="1" customHeight="1" thickBot="1" x14ac:dyDescent="0.3">
      <c r="G443" s="141">
        <v>0</v>
      </c>
      <c r="I443" s="129">
        <v>0</v>
      </c>
    </row>
  </sheetData>
  <mergeCells count="153">
    <mergeCell ref="A267:A272"/>
    <mergeCell ref="B267:B269"/>
    <mergeCell ref="B270:B272"/>
    <mergeCell ref="B205:B207"/>
    <mergeCell ref="C208:C210"/>
    <mergeCell ref="B211:B246"/>
    <mergeCell ref="B247:B249"/>
    <mergeCell ref="C247:C249"/>
    <mergeCell ref="B250:B252"/>
    <mergeCell ref="C250:C252"/>
    <mergeCell ref="B264:B266"/>
    <mergeCell ref="A121:A263"/>
    <mergeCell ref="B121:B123"/>
    <mergeCell ref="B124:B126"/>
    <mergeCell ref="B127:B129"/>
    <mergeCell ref="C190:C192"/>
    <mergeCell ref="C193:C195"/>
    <mergeCell ref="C196:C198"/>
    <mergeCell ref="C199:C201"/>
    <mergeCell ref="C202:C204"/>
    <mergeCell ref="B163:B165"/>
    <mergeCell ref="B166:B168"/>
    <mergeCell ref="B172:B174"/>
    <mergeCell ref="B175:B177"/>
    <mergeCell ref="AD2:AE2"/>
    <mergeCell ref="AD3:AD4"/>
    <mergeCell ref="AE3:AE4"/>
    <mergeCell ref="P1:P4"/>
    <mergeCell ref="Q1:Q4"/>
    <mergeCell ref="AB2:AC2"/>
    <mergeCell ref="AB3:AB4"/>
    <mergeCell ref="AC3:AC4"/>
    <mergeCell ref="B71:B120"/>
    <mergeCell ref="O3:O4"/>
    <mergeCell ref="A5:D5"/>
    <mergeCell ref="A6:D6"/>
    <mergeCell ref="I3:I4"/>
    <mergeCell ref="I2:J2"/>
    <mergeCell ref="J3:J4"/>
    <mergeCell ref="A7:D7"/>
    <mergeCell ref="E3:E4"/>
    <mergeCell ref="F3:F4"/>
    <mergeCell ref="G3:G4"/>
    <mergeCell ref="M1:M4"/>
    <mergeCell ref="A8:A120"/>
    <mergeCell ref="B8:B10"/>
    <mergeCell ref="B11:B13"/>
    <mergeCell ref="B14:B16"/>
    <mergeCell ref="C337:C339"/>
    <mergeCell ref="C291:C293"/>
    <mergeCell ref="B294:B296"/>
    <mergeCell ref="C294:C296"/>
    <mergeCell ref="B297:B324"/>
    <mergeCell ref="B325:B327"/>
    <mergeCell ref="C325:C327"/>
    <mergeCell ref="A425:A433"/>
    <mergeCell ref="B130:B132"/>
    <mergeCell ref="B133:B135"/>
    <mergeCell ref="B136:B138"/>
    <mergeCell ref="C331:C333"/>
    <mergeCell ref="B334:B336"/>
    <mergeCell ref="C334:C336"/>
    <mergeCell ref="C328:C330"/>
    <mergeCell ref="B253:B255"/>
    <mergeCell ref="C253:C255"/>
    <mergeCell ref="B256:B258"/>
    <mergeCell ref="C256:C258"/>
    <mergeCell ref="B259:B263"/>
    <mergeCell ref="B181:B183"/>
    <mergeCell ref="B184:B186"/>
    <mergeCell ref="B187:B204"/>
    <mergeCell ref="C187:C189"/>
    <mergeCell ref="A434:A440"/>
    <mergeCell ref="B434:B440"/>
    <mergeCell ref="C346:C348"/>
    <mergeCell ref="B349:B351"/>
    <mergeCell ref="C349:C351"/>
    <mergeCell ref="A352:A409"/>
    <mergeCell ref="B352:B409"/>
    <mergeCell ref="A410:A418"/>
    <mergeCell ref="B410:B418"/>
    <mergeCell ref="A419:A424"/>
    <mergeCell ref="B419:B424"/>
    <mergeCell ref="A346:A351"/>
    <mergeCell ref="B346:B348"/>
    <mergeCell ref="B425:B433"/>
    <mergeCell ref="A340:A342"/>
    <mergeCell ref="B340:B342"/>
    <mergeCell ref="A343:A345"/>
    <mergeCell ref="B343:B345"/>
    <mergeCell ref="A273:A337"/>
    <mergeCell ref="B273:B275"/>
    <mergeCell ref="B276:B278"/>
    <mergeCell ref="B279:B281"/>
    <mergeCell ref="B282:B284"/>
    <mergeCell ref="B285:B287"/>
    <mergeCell ref="B288:B290"/>
    <mergeCell ref="B291:B293"/>
    <mergeCell ref="B328:B330"/>
    <mergeCell ref="B331:B333"/>
    <mergeCell ref="B337:B339"/>
    <mergeCell ref="B17:B19"/>
    <mergeCell ref="B20:B22"/>
    <mergeCell ref="B23:B25"/>
    <mergeCell ref="B26:B28"/>
    <mergeCell ref="B29:B31"/>
    <mergeCell ref="B32:B34"/>
    <mergeCell ref="B35:B37"/>
    <mergeCell ref="B38:B40"/>
    <mergeCell ref="B41:B43"/>
    <mergeCell ref="B44:B46"/>
    <mergeCell ref="B47:B49"/>
    <mergeCell ref="B50:B52"/>
    <mergeCell ref="B178:B180"/>
    <mergeCell ref="B145:B147"/>
    <mergeCell ref="B148:B150"/>
    <mergeCell ref="B151:B153"/>
    <mergeCell ref="B154:B156"/>
    <mergeCell ref="B53:B55"/>
    <mergeCell ref="B56:B58"/>
    <mergeCell ref="B59:B61"/>
    <mergeCell ref="B62:B64"/>
    <mergeCell ref="B65:B67"/>
    <mergeCell ref="B68:B70"/>
    <mergeCell ref="B139:B141"/>
    <mergeCell ref="B142:B144"/>
    <mergeCell ref="B169:B171"/>
    <mergeCell ref="B157:B159"/>
    <mergeCell ref="B160:B162"/>
    <mergeCell ref="AF1:AF4"/>
    <mergeCell ref="Z2:AA2"/>
    <mergeCell ref="Z3:Z4"/>
    <mergeCell ref="AA3:AA4"/>
    <mergeCell ref="K3:K4"/>
    <mergeCell ref="L3:L4"/>
    <mergeCell ref="K2:L2"/>
    <mergeCell ref="H1:H4"/>
    <mergeCell ref="A3:A4"/>
    <mergeCell ref="B3:B4"/>
    <mergeCell ref="C3:C4"/>
    <mergeCell ref="N2:O2"/>
    <mergeCell ref="R2:S2"/>
    <mergeCell ref="R3:R4"/>
    <mergeCell ref="S3:S4"/>
    <mergeCell ref="X1:X4"/>
    <mergeCell ref="Y1:Y4"/>
    <mergeCell ref="T2:U2"/>
    <mergeCell ref="V2:W2"/>
    <mergeCell ref="T3:T4"/>
    <mergeCell ref="U3:U4"/>
    <mergeCell ref="V3:V4"/>
    <mergeCell ref="W3:W4"/>
    <mergeCell ref="N3:N4"/>
  </mergeCells>
  <pageMargins left="0.23622047244094488" right="0.23622047244094488" top="0.3543307086614173" bottom="0.3543307086614173" header="0.31496062992125984" footer="0.31496062992125984"/>
  <pageSetup paperSize="9" scale="59"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56"/>
  <sheetViews>
    <sheetView zoomScaleNormal="100" workbookViewId="0">
      <pane xSplit="4" ySplit="5" topLeftCell="CB6" activePane="bottomRight" state="frozen"/>
      <selection pane="topRight" activeCell="E1" sqref="E1"/>
      <selection pane="bottomLeft" activeCell="A6" sqref="A6"/>
      <selection pane="bottomRight" activeCell="D5" sqref="D5"/>
    </sheetView>
  </sheetViews>
  <sheetFormatPr defaultColWidth="13.7109375" defaultRowHeight="15" x14ac:dyDescent="0.25"/>
  <cols>
    <col min="1" max="1" width="1.7109375" style="436" customWidth="1"/>
    <col min="2" max="2" width="33.140625" style="428" customWidth="1"/>
    <col min="3" max="3" width="71.42578125" style="428" customWidth="1"/>
    <col min="4" max="4" width="7.5703125" style="428" bestFit="1" customWidth="1"/>
    <col min="5" max="67" width="6" style="428" hidden="1" customWidth="1"/>
    <col min="68" max="68" width="7" style="428" hidden="1" customWidth="1"/>
    <col min="69" max="79" width="6" style="428" hidden="1" customWidth="1"/>
    <col min="80" max="89" width="6" style="428" customWidth="1"/>
    <col min="90" max="90" width="6" style="437" customWidth="1"/>
    <col min="91" max="91" width="6" style="428" customWidth="1"/>
    <col min="92" max="106" width="6" style="428" hidden="1" customWidth="1"/>
    <col min="107" max="16384" width="13.7109375" style="428"/>
  </cols>
  <sheetData>
    <row r="1" spans="2:106" s="412" customFormat="1" ht="19.5" customHeight="1" x14ac:dyDescent="0.2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CL1" s="413"/>
    </row>
    <row r="2" spans="2:106" s="412" customFormat="1" ht="19.5" customHeight="1" x14ac:dyDescent="0.25">
      <c r="C2" s="414"/>
      <c r="D2" s="414"/>
      <c r="E2" s="414"/>
      <c r="F2" s="414"/>
      <c r="G2" s="414"/>
      <c r="H2" s="414"/>
      <c r="I2" s="414"/>
      <c r="J2" s="414"/>
      <c r="K2" s="414"/>
      <c r="L2" s="414"/>
      <c r="M2" s="415"/>
      <c r="N2" s="415"/>
      <c r="P2" s="414"/>
      <c r="Q2" s="416"/>
      <c r="R2" s="686"/>
      <c r="S2" s="686"/>
      <c r="T2" s="686"/>
      <c r="U2" s="686"/>
      <c r="V2" s="416"/>
      <c r="W2" s="687"/>
      <c r="X2" s="687"/>
      <c r="Y2" s="687"/>
      <c r="Z2" s="414"/>
      <c r="AA2" s="414"/>
      <c r="AB2" s="414"/>
      <c r="AC2" s="414"/>
      <c r="AD2" s="414"/>
      <c r="AE2" s="414"/>
      <c r="AF2" s="414"/>
      <c r="AG2" s="414"/>
      <c r="AH2" s="414"/>
      <c r="AI2" s="414"/>
      <c r="AJ2" s="414"/>
      <c r="AK2" s="414"/>
      <c r="AL2" s="414"/>
      <c r="AM2" s="414"/>
      <c r="AN2" s="414"/>
      <c r="AO2" s="414"/>
      <c r="AP2" s="414"/>
      <c r="AQ2" s="414"/>
      <c r="AR2" s="414"/>
      <c r="AS2" s="414"/>
      <c r="CL2" s="413"/>
    </row>
    <row r="3" spans="2:106" s="419" customFormat="1" ht="132" customHeight="1" x14ac:dyDescent="0.2">
      <c r="B3" s="688" t="s">
        <v>0</v>
      </c>
      <c r="C3" s="688" t="s">
        <v>655</v>
      </c>
      <c r="D3" s="690" t="s">
        <v>946</v>
      </c>
      <c r="E3" s="417" t="s">
        <v>845</v>
      </c>
      <c r="F3" s="417" t="s">
        <v>846</v>
      </c>
      <c r="G3" s="417" t="s">
        <v>847</v>
      </c>
      <c r="H3" s="417" t="s">
        <v>848</v>
      </c>
      <c r="I3" s="417" t="s">
        <v>849</v>
      </c>
      <c r="J3" s="417" t="s">
        <v>850</v>
      </c>
      <c r="K3" s="417" t="s">
        <v>851</v>
      </c>
      <c r="L3" s="417" t="s">
        <v>852</v>
      </c>
      <c r="M3" s="417" t="s">
        <v>853</v>
      </c>
      <c r="N3" s="417" t="s">
        <v>854</v>
      </c>
      <c r="O3" s="417" t="s">
        <v>855</v>
      </c>
      <c r="P3" s="417" t="s">
        <v>856</v>
      </c>
      <c r="Q3" s="417" t="s">
        <v>857</v>
      </c>
      <c r="R3" s="417" t="s">
        <v>858</v>
      </c>
      <c r="S3" s="417" t="s">
        <v>859</v>
      </c>
      <c r="T3" s="417" t="s">
        <v>860</v>
      </c>
      <c r="U3" s="417" t="s">
        <v>861</v>
      </c>
      <c r="V3" s="417" t="s">
        <v>862</v>
      </c>
      <c r="W3" s="417" t="s">
        <v>863</v>
      </c>
      <c r="X3" s="417" t="s">
        <v>864</v>
      </c>
      <c r="Y3" s="417" t="s">
        <v>865</v>
      </c>
      <c r="Z3" s="417" t="s">
        <v>866</v>
      </c>
      <c r="AA3" s="417" t="s">
        <v>867</v>
      </c>
      <c r="AB3" s="417" t="s">
        <v>868</v>
      </c>
      <c r="AC3" s="417" t="s">
        <v>869</v>
      </c>
      <c r="AD3" s="417" t="s">
        <v>870</v>
      </c>
      <c r="AE3" s="417" t="s">
        <v>871</v>
      </c>
      <c r="AF3" s="417" t="s">
        <v>872</v>
      </c>
      <c r="AG3" s="417" t="s">
        <v>873</v>
      </c>
      <c r="AH3" s="417" t="s">
        <v>874</v>
      </c>
      <c r="AI3" s="417" t="s">
        <v>875</v>
      </c>
      <c r="AJ3" s="417" t="s">
        <v>876</v>
      </c>
      <c r="AK3" s="417" t="s">
        <v>877</v>
      </c>
      <c r="AL3" s="417" t="s">
        <v>878</v>
      </c>
      <c r="AM3" s="417" t="s">
        <v>879</v>
      </c>
      <c r="AN3" s="417" t="s">
        <v>880</v>
      </c>
      <c r="AO3" s="417" t="s">
        <v>881</v>
      </c>
      <c r="AP3" s="417" t="s">
        <v>882</v>
      </c>
      <c r="AQ3" s="417" t="s">
        <v>883</v>
      </c>
      <c r="AR3" s="417" t="s">
        <v>884</v>
      </c>
      <c r="AS3" s="417" t="s">
        <v>885</v>
      </c>
      <c r="AT3" s="417" t="s">
        <v>886</v>
      </c>
      <c r="AU3" s="417" t="s">
        <v>887</v>
      </c>
      <c r="AV3" s="417" t="s">
        <v>888</v>
      </c>
      <c r="AW3" s="417" t="s">
        <v>889</v>
      </c>
      <c r="AX3" s="417" t="s">
        <v>890</v>
      </c>
      <c r="AY3" s="417" t="s">
        <v>891</v>
      </c>
      <c r="AZ3" s="417" t="s">
        <v>892</v>
      </c>
      <c r="BA3" s="417" t="s">
        <v>893</v>
      </c>
      <c r="BB3" s="417" t="s">
        <v>894</v>
      </c>
      <c r="BC3" s="417" t="s">
        <v>895</v>
      </c>
      <c r="BD3" s="417" t="s">
        <v>896</v>
      </c>
      <c r="BE3" s="417" t="s">
        <v>897</v>
      </c>
      <c r="BF3" s="417" t="s">
        <v>898</v>
      </c>
      <c r="BG3" s="417" t="s">
        <v>899</v>
      </c>
      <c r="BH3" s="417" t="s">
        <v>900</v>
      </c>
      <c r="BI3" s="417" t="s">
        <v>901</v>
      </c>
      <c r="BJ3" s="417" t="s">
        <v>902</v>
      </c>
      <c r="BK3" s="417" t="s">
        <v>903</v>
      </c>
      <c r="BL3" s="417" t="s">
        <v>904</v>
      </c>
      <c r="BM3" s="417" t="s">
        <v>905</v>
      </c>
      <c r="BN3" s="417" t="s">
        <v>906</v>
      </c>
      <c r="BO3" s="417" t="s">
        <v>907</v>
      </c>
      <c r="BP3" s="417" t="s">
        <v>908</v>
      </c>
      <c r="BQ3" s="417" t="s">
        <v>909</v>
      </c>
      <c r="BR3" s="417" t="s">
        <v>910</v>
      </c>
      <c r="BS3" s="417" t="s">
        <v>911</v>
      </c>
      <c r="BT3" s="417" t="s">
        <v>912</v>
      </c>
      <c r="BU3" s="417" t="s">
        <v>913</v>
      </c>
      <c r="BV3" s="417" t="s">
        <v>914</v>
      </c>
      <c r="BW3" s="417" t="s">
        <v>915</v>
      </c>
      <c r="BX3" s="417" t="s">
        <v>916</v>
      </c>
      <c r="BY3" s="417" t="s">
        <v>917</v>
      </c>
      <c r="BZ3" s="417" t="s">
        <v>918</v>
      </c>
      <c r="CA3" s="417" t="s">
        <v>919</v>
      </c>
      <c r="CB3" s="417" t="s">
        <v>648</v>
      </c>
      <c r="CC3" s="417" t="s">
        <v>649</v>
      </c>
      <c r="CD3" s="417" t="s">
        <v>650</v>
      </c>
      <c r="CE3" s="417" t="s">
        <v>651</v>
      </c>
      <c r="CF3" s="417" t="s">
        <v>675</v>
      </c>
      <c r="CG3" s="417" t="s">
        <v>808</v>
      </c>
      <c r="CH3" s="417" t="s">
        <v>811</v>
      </c>
      <c r="CI3" s="417" t="s">
        <v>815</v>
      </c>
      <c r="CJ3" s="417" t="s">
        <v>816</v>
      </c>
      <c r="CK3" s="417" t="s">
        <v>937</v>
      </c>
      <c r="CL3" s="417" t="s">
        <v>936</v>
      </c>
      <c r="CM3" s="417" t="s">
        <v>939</v>
      </c>
      <c r="CN3" s="417" t="s">
        <v>920</v>
      </c>
      <c r="CO3" s="417" t="s">
        <v>921</v>
      </c>
      <c r="CP3" s="417" t="s">
        <v>922</v>
      </c>
      <c r="CQ3" s="417" t="s">
        <v>923</v>
      </c>
      <c r="CR3" s="417" t="s">
        <v>924</v>
      </c>
      <c r="CS3" s="417" t="s">
        <v>925</v>
      </c>
      <c r="CT3" s="417" t="s">
        <v>926</v>
      </c>
      <c r="CU3" s="417" t="s">
        <v>927</v>
      </c>
      <c r="CV3" s="417" t="s">
        <v>928</v>
      </c>
      <c r="CW3" s="417" t="s">
        <v>929</v>
      </c>
      <c r="CX3" s="417" t="s">
        <v>930</v>
      </c>
      <c r="CY3" s="417" t="s">
        <v>931</v>
      </c>
      <c r="CZ3" s="417" t="s">
        <v>932</v>
      </c>
      <c r="DA3" s="417" t="s">
        <v>933</v>
      </c>
      <c r="DB3" s="418" t="s">
        <v>934</v>
      </c>
    </row>
    <row r="4" spans="2:106" s="421" customFormat="1" ht="15" customHeight="1" x14ac:dyDescent="0.2">
      <c r="B4" s="689"/>
      <c r="C4" s="689"/>
      <c r="D4" s="690"/>
      <c r="E4" s="420">
        <v>1</v>
      </c>
      <c r="F4" s="420">
        <v>2</v>
      </c>
      <c r="G4" s="420">
        <v>3</v>
      </c>
      <c r="H4" s="420">
        <v>4</v>
      </c>
      <c r="I4" s="420">
        <v>5</v>
      </c>
      <c r="J4" s="420">
        <v>6</v>
      </c>
      <c r="K4" s="420">
        <v>7</v>
      </c>
      <c r="L4" s="420">
        <v>8</v>
      </c>
      <c r="M4" s="420">
        <v>9</v>
      </c>
      <c r="N4" s="420">
        <v>10</v>
      </c>
      <c r="O4" s="420">
        <v>11</v>
      </c>
      <c r="P4" s="420">
        <v>12</v>
      </c>
      <c r="Q4" s="420">
        <v>13</v>
      </c>
      <c r="R4" s="420">
        <v>14</v>
      </c>
      <c r="S4" s="420">
        <v>15</v>
      </c>
      <c r="T4" s="420">
        <v>16</v>
      </c>
      <c r="U4" s="420">
        <v>17</v>
      </c>
      <c r="V4" s="420">
        <v>18</v>
      </c>
      <c r="W4" s="420">
        <v>19</v>
      </c>
      <c r="X4" s="420">
        <v>20</v>
      </c>
      <c r="Y4" s="420">
        <v>21</v>
      </c>
      <c r="Z4" s="420">
        <v>22</v>
      </c>
      <c r="AA4" s="420">
        <v>23</v>
      </c>
      <c r="AB4" s="420">
        <v>24</v>
      </c>
      <c r="AC4" s="420">
        <v>25</v>
      </c>
      <c r="AD4" s="420">
        <v>26</v>
      </c>
      <c r="AE4" s="420">
        <v>27</v>
      </c>
      <c r="AF4" s="420">
        <v>28</v>
      </c>
      <c r="AG4" s="420">
        <v>29</v>
      </c>
      <c r="AH4" s="420">
        <v>30</v>
      </c>
      <c r="AI4" s="420">
        <v>31</v>
      </c>
      <c r="AJ4" s="420">
        <v>32</v>
      </c>
      <c r="AK4" s="420">
        <v>33</v>
      </c>
      <c r="AL4" s="420">
        <v>34</v>
      </c>
      <c r="AM4" s="420">
        <v>35</v>
      </c>
      <c r="AN4" s="420">
        <v>36</v>
      </c>
      <c r="AO4" s="420">
        <v>37</v>
      </c>
      <c r="AP4" s="420">
        <v>38</v>
      </c>
      <c r="AQ4" s="420">
        <v>39</v>
      </c>
      <c r="AR4" s="420">
        <v>40</v>
      </c>
      <c r="AS4" s="420">
        <v>41</v>
      </c>
      <c r="AT4" s="420">
        <v>42</v>
      </c>
      <c r="AU4" s="420">
        <v>43</v>
      </c>
      <c r="AV4" s="420">
        <v>44</v>
      </c>
      <c r="AW4" s="420">
        <v>45</v>
      </c>
      <c r="AX4" s="420">
        <v>46</v>
      </c>
      <c r="AY4" s="420">
        <v>47</v>
      </c>
      <c r="AZ4" s="420">
        <v>48</v>
      </c>
      <c r="BA4" s="420">
        <v>49</v>
      </c>
      <c r="BB4" s="420">
        <v>50</v>
      </c>
      <c r="BC4" s="420">
        <v>51</v>
      </c>
      <c r="BD4" s="420">
        <v>52</v>
      </c>
      <c r="BE4" s="420">
        <v>53</v>
      </c>
      <c r="BF4" s="420">
        <v>54</v>
      </c>
      <c r="BG4" s="420">
        <v>55</v>
      </c>
      <c r="BH4" s="420">
        <v>56</v>
      </c>
      <c r="BI4" s="420">
        <v>57</v>
      </c>
      <c r="BJ4" s="420">
        <v>58</v>
      </c>
      <c r="BK4" s="420">
        <v>59</v>
      </c>
      <c r="BL4" s="420">
        <v>60</v>
      </c>
      <c r="BM4" s="420">
        <v>61</v>
      </c>
      <c r="BN4" s="420">
        <v>62</v>
      </c>
      <c r="BO4" s="420">
        <v>63</v>
      </c>
      <c r="BP4" s="420">
        <v>64</v>
      </c>
      <c r="BQ4" s="420">
        <v>65</v>
      </c>
      <c r="BR4" s="420">
        <v>66</v>
      </c>
      <c r="BS4" s="420">
        <v>67</v>
      </c>
      <c r="BT4" s="420">
        <v>68</v>
      </c>
      <c r="BU4" s="420">
        <v>69</v>
      </c>
      <c r="BV4" s="420">
        <v>70</v>
      </c>
      <c r="BW4" s="420">
        <v>71</v>
      </c>
      <c r="BX4" s="420">
        <v>72</v>
      </c>
      <c r="BY4" s="420">
        <v>73</v>
      </c>
      <c r="BZ4" s="420">
        <v>74</v>
      </c>
      <c r="CA4" s="420">
        <v>75</v>
      </c>
      <c r="CB4" s="420">
        <v>1</v>
      </c>
      <c r="CC4" s="420">
        <v>2</v>
      </c>
      <c r="CD4" s="420">
        <v>3</v>
      </c>
      <c r="CE4" s="420">
        <v>4</v>
      </c>
      <c r="CF4" s="420">
        <v>5</v>
      </c>
      <c r="CG4" s="420">
        <v>6</v>
      </c>
      <c r="CH4" s="420">
        <v>7</v>
      </c>
      <c r="CI4" s="420">
        <v>8</v>
      </c>
      <c r="CJ4" s="420">
        <v>9</v>
      </c>
      <c r="CK4" s="440">
        <v>10</v>
      </c>
      <c r="CL4" s="440">
        <v>11</v>
      </c>
      <c r="CM4" s="440">
        <v>12</v>
      </c>
      <c r="CN4" s="420">
        <v>92</v>
      </c>
      <c r="CO4" s="420">
        <v>93</v>
      </c>
      <c r="CP4" s="420">
        <v>94</v>
      </c>
      <c r="CQ4" s="420">
        <v>95</v>
      </c>
      <c r="CR4" s="420">
        <v>96</v>
      </c>
      <c r="CS4" s="420">
        <v>97</v>
      </c>
      <c r="CT4" s="420">
        <v>98</v>
      </c>
      <c r="CU4" s="420">
        <v>99</v>
      </c>
      <c r="CV4" s="420">
        <v>100</v>
      </c>
      <c r="CW4" s="420">
        <v>101</v>
      </c>
      <c r="CX4" s="420">
        <v>102</v>
      </c>
      <c r="CY4" s="420">
        <v>103</v>
      </c>
      <c r="CZ4" s="420">
        <v>104</v>
      </c>
      <c r="DA4" s="420">
        <v>105</v>
      </c>
      <c r="DB4" s="420">
        <v>106</v>
      </c>
    </row>
    <row r="5" spans="2:106" s="423" customFormat="1" ht="15.75" x14ac:dyDescent="0.25">
      <c r="B5" s="681" t="s">
        <v>656</v>
      </c>
      <c r="C5" s="682"/>
      <c r="D5" s="422">
        <f t="shared" ref="D5:D36" si="0">SUM(CB5:CM5)</f>
        <v>11389</v>
      </c>
      <c r="E5" s="422">
        <f t="shared" ref="E5:BO5" si="1">SUM(E6:E56)</f>
        <v>0</v>
      </c>
      <c r="F5" s="422">
        <f t="shared" si="1"/>
        <v>0</v>
      </c>
      <c r="G5" s="422">
        <f t="shared" si="1"/>
        <v>0</v>
      </c>
      <c r="H5" s="422">
        <f t="shared" si="1"/>
        <v>0</v>
      </c>
      <c r="I5" s="422">
        <f t="shared" si="1"/>
        <v>0</v>
      </c>
      <c r="J5" s="422">
        <f t="shared" si="1"/>
        <v>0</v>
      </c>
      <c r="K5" s="422">
        <f t="shared" si="1"/>
        <v>0</v>
      </c>
      <c r="L5" s="422">
        <f t="shared" si="1"/>
        <v>0</v>
      </c>
      <c r="M5" s="422">
        <f t="shared" si="1"/>
        <v>0</v>
      </c>
      <c r="N5" s="422">
        <f t="shared" si="1"/>
        <v>0</v>
      </c>
      <c r="O5" s="422">
        <f t="shared" si="1"/>
        <v>0</v>
      </c>
      <c r="P5" s="422">
        <f t="shared" si="1"/>
        <v>0</v>
      </c>
      <c r="Q5" s="422">
        <f t="shared" si="1"/>
        <v>0</v>
      </c>
      <c r="R5" s="422">
        <f t="shared" si="1"/>
        <v>0</v>
      </c>
      <c r="S5" s="422">
        <f t="shared" si="1"/>
        <v>0</v>
      </c>
      <c r="T5" s="422">
        <f t="shared" si="1"/>
        <v>0</v>
      </c>
      <c r="U5" s="422">
        <f t="shared" si="1"/>
        <v>0</v>
      </c>
      <c r="V5" s="422">
        <f t="shared" si="1"/>
        <v>0</v>
      </c>
      <c r="W5" s="422">
        <f t="shared" si="1"/>
        <v>0</v>
      </c>
      <c r="X5" s="422">
        <f t="shared" si="1"/>
        <v>0</v>
      </c>
      <c r="Y5" s="422">
        <f t="shared" si="1"/>
        <v>0</v>
      </c>
      <c r="Z5" s="422">
        <f t="shared" si="1"/>
        <v>0</v>
      </c>
      <c r="AA5" s="422">
        <f t="shared" si="1"/>
        <v>0</v>
      </c>
      <c r="AB5" s="422">
        <f t="shared" si="1"/>
        <v>0</v>
      </c>
      <c r="AC5" s="422">
        <f t="shared" si="1"/>
        <v>0</v>
      </c>
      <c r="AD5" s="422">
        <f t="shared" si="1"/>
        <v>0</v>
      </c>
      <c r="AE5" s="422">
        <f t="shared" si="1"/>
        <v>0</v>
      </c>
      <c r="AF5" s="422">
        <f t="shared" si="1"/>
        <v>0</v>
      </c>
      <c r="AG5" s="422">
        <f t="shared" si="1"/>
        <v>0</v>
      </c>
      <c r="AH5" s="422">
        <f t="shared" si="1"/>
        <v>0</v>
      </c>
      <c r="AI5" s="422">
        <f t="shared" si="1"/>
        <v>0</v>
      </c>
      <c r="AJ5" s="422">
        <f t="shared" si="1"/>
        <v>0</v>
      </c>
      <c r="AK5" s="422">
        <f t="shared" si="1"/>
        <v>0</v>
      </c>
      <c r="AL5" s="422">
        <f t="shared" si="1"/>
        <v>0</v>
      </c>
      <c r="AM5" s="422">
        <f t="shared" si="1"/>
        <v>0</v>
      </c>
      <c r="AN5" s="422">
        <f t="shared" si="1"/>
        <v>0</v>
      </c>
      <c r="AO5" s="422">
        <f t="shared" si="1"/>
        <v>0</v>
      </c>
      <c r="AP5" s="422">
        <f t="shared" si="1"/>
        <v>0</v>
      </c>
      <c r="AQ5" s="422">
        <f t="shared" si="1"/>
        <v>0</v>
      </c>
      <c r="AR5" s="422">
        <f t="shared" si="1"/>
        <v>0</v>
      </c>
      <c r="AS5" s="422">
        <f t="shared" si="1"/>
        <v>0</v>
      </c>
      <c r="AT5" s="422">
        <f t="shared" si="1"/>
        <v>0</v>
      </c>
      <c r="AU5" s="422">
        <f t="shared" si="1"/>
        <v>0</v>
      </c>
      <c r="AV5" s="422">
        <f t="shared" si="1"/>
        <v>0</v>
      </c>
      <c r="AW5" s="422">
        <f t="shared" si="1"/>
        <v>0</v>
      </c>
      <c r="AX5" s="422">
        <f t="shared" si="1"/>
        <v>0</v>
      </c>
      <c r="AY5" s="422">
        <f t="shared" si="1"/>
        <v>0</v>
      </c>
      <c r="AZ5" s="422">
        <f t="shared" si="1"/>
        <v>0</v>
      </c>
      <c r="BA5" s="422">
        <f t="shared" si="1"/>
        <v>0</v>
      </c>
      <c r="BB5" s="422">
        <f t="shared" si="1"/>
        <v>0</v>
      </c>
      <c r="BC5" s="422">
        <f t="shared" si="1"/>
        <v>0</v>
      </c>
      <c r="BD5" s="422">
        <f t="shared" si="1"/>
        <v>0</v>
      </c>
      <c r="BE5" s="422">
        <f t="shared" si="1"/>
        <v>0</v>
      </c>
      <c r="BF5" s="422">
        <f t="shared" si="1"/>
        <v>0</v>
      </c>
      <c r="BG5" s="422">
        <f t="shared" si="1"/>
        <v>0</v>
      </c>
      <c r="BH5" s="422">
        <f t="shared" si="1"/>
        <v>0</v>
      </c>
      <c r="BI5" s="422">
        <f t="shared" si="1"/>
        <v>0</v>
      </c>
      <c r="BJ5" s="422">
        <f t="shared" si="1"/>
        <v>0</v>
      </c>
      <c r="BK5" s="422">
        <f t="shared" si="1"/>
        <v>0</v>
      </c>
      <c r="BL5" s="422">
        <f t="shared" si="1"/>
        <v>0</v>
      </c>
      <c r="BM5" s="422">
        <f t="shared" si="1"/>
        <v>0</v>
      </c>
      <c r="BN5" s="422">
        <f t="shared" si="1"/>
        <v>0</v>
      </c>
      <c r="BO5" s="422">
        <f t="shared" si="1"/>
        <v>0</v>
      </c>
      <c r="BP5" s="422">
        <f t="shared" ref="BP5:DB5" si="2">SUM(BP6:BP56)</f>
        <v>0</v>
      </c>
      <c r="BQ5" s="422">
        <f t="shared" si="2"/>
        <v>0</v>
      </c>
      <c r="BR5" s="422">
        <f t="shared" si="2"/>
        <v>0</v>
      </c>
      <c r="BS5" s="422">
        <f t="shared" si="2"/>
        <v>0</v>
      </c>
      <c r="BT5" s="422">
        <f t="shared" si="2"/>
        <v>0</v>
      </c>
      <c r="BU5" s="422">
        <f t="shared" si="2"/>
        <v>0</v>
      </c>
      <c r="BV5" s="422">
        <f t="shared" si="2"/>
        <v>0</v>
      </c>
      <c r="BW5" s="422">
        <f t="shared" si="2"/>
        <v>0</v>
      </c>
      <c r="BX5" s="422">
        <f t="shared" si="2"/>
        <v>0</v>
      </c>
      <c r="BY5" s="422">
        <f t="shared" si="2"/>
        <v>0</v>
      </c>
      <c r="BZ5" s="422">
        <f t="shared" si="2"/>
        <v>0</v>
      </c>
      <c r="CA5" s="422">
        <f t="shared" si="2"/>
        <v>0</v>
      </c>
      <c r="CB5" s="422">
        <f>SUM(CB6:CB56)</f>
        <v>164</v>
      </c>
      <c r="CC5" s="422">
        <f t="shared" si="2"/>
        <v>175</v>
      </c>
      <c r="CD5" s="422">
        <f t="shared" si="2"/>
        <v>137</v>
      </c>
      <c r="CE5" s="422">
        <f t="shared" si="2"/>
        <v>320</v>
      </c>
      <c r="CF5" s="422">
        <f t="shared" si="2"/>
        <v>518</v>
      </c>
      <c r="CG5" s="422">
        <f t="shared" si="2"/>
        <v>993</v>
      </c>
      <c r="CH5" s="422">
        <f t="shared" si="2"/>
        <v>1243</v>
      </c>
      <c r="CI5" s="422">
        <f t="shared" si="2"/>
        <v>992</v>
      </c>
      <c r="CJ5" s="422">
        <f t="shared" si="2"/>
        <v>814</v>
      </c>
      <c r="CK5" s="422">
        <f t="shared" si="2"/>
        <v>702</v>
      </c>
      <c r="CL5" s="422">
        <f t="shared" si="2"/>
        <v>2754</v>
      </c>
      <c r="CM5" s="166">
        <f t="shared" ref="CM5" si="3">SUM(CM6:CM56)</f>
        <v>2577</v>
      </c>
      <c r="CN5" s="422">
        <f t="shared" si="2"/>
        <v>0</v>
      </c>
      <c r="CO5" s="422">
        <f t="shared" si="2"/>
        <v>0</v>
      </c>
      <c r="CP5" s="422">
        <f t="shared" si="2"/>
        <v>0</v>
      </c>
      <c r="CQ5" s="422">
        <f t="shared" si="2"/>
        <v>0</v>
      </c>
      <c r="CR5" s="422">
        <f t="shared" si="2"/>
        <v>0</v>
      </c>
      <c r="CS5" s="422">
        <f t="shared" si="2"/>
        <v>0</v>
      </c>
      <c r="CT5" s="422">
        <f t="shared" si="2"/>
        <v>0</v>
      </c>
      <c r="CU5" s="422">
        <f t="shared" si="2"/>
        <v>0</v>
      </c>
      <c r="CV5" s="422">
        <f t="shared" si="2"/>
        <v>0</v>
      </c>
      <c r="CW5" s="422">
        <f t="shared" si="2"/>
        <v>0</v>
      </c>
      <c r="CX5" s="422">
        <f t="shared" si="2"/>
        <v>0</v>
      </c>
      <c r="CY5" s="422">
        <f t="shared" si="2"/>
        <v>0</v>
      </c>
      <c r="CZ5" s="422">
        <f t="shared" si="2"/>
        <v>0</v>
      </c>
      <c r="DA5" s="422">
        <f t="shared" si="2"/>
        <v>0</v>
      </c>
      <c r="DB5" s="422">
        <f t="shared" si="2"/>
        <v>0</v>
      </c>
    </row>
    <row r="6" spans="2:106" ht="45" x14ac:dyDescent="0.25">
      <c r="B6" s="424" t="s">
        <v>664</v>
      </c>
      <c r="C6" s="425" t="s">
        <v>665</v>
      </c>
      <c r="D6" s="426">
        <f t="shared" si="0"/>
        <v>0</v>
      </c>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7"/>
      <c r="CH6" s="427"/>
      <c r="CI6" s="427"/>
      <c r="CJ6" s="427"/>
      <c r="CK6" s="438"/>
      <c r="CL6" s="427"/>
      <c r="CM6" s="450"/>
      <c r="CN6" s="427"/>
      <c r="CO6" s="427"/>
      <c r="CP6" s="427"/>
      <c r="CQ6" s="427"/>
      <c r="CR6" s="427"/>
      <c r="CS6" s="427"/>
      <c r="CT6" s="427"/>
      <c r="CU6" s="427"/>
      <c r="CV6" s="427"/>
      <c r="CW6" s="427"/>
      <c r="CX6" s="427"/>
      <c r="CY6" s="427"/>
      <c r="CZ6" s="427"/>
      <c r="DA6" s="427"/>
      <c r="DB6" s="427"/>
    </row>
    <row r="7" spans="2:106" ht="47.25" x14ac:dyDescent="0.25">
      <c r="B7" s="424" t="s">
        <v>666</v>
      </c>
      <c r="C7" s="425" t="s">
        <v>667</v>
      </c>
      <c r="D7" s="426">
        <f t="shared" si="0"/>
        <v>0</v>
      </c>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38"/>
      <c r="CL7" s="427"/>
      <c r="CM7" s="450"/>
      <c r="CN7" s="427"/>
      <c r="CO7" s="427"/>
      <c r="CP7" s="427"/>
      <c r="CQ7" s="427"/>
      <c r="CR7" s="427"/>
      <c r="CS7" s="427"/>
      <c r="CT7" s="427"/>
      <c r="CU7" s="427"/>
      <c r="CV7" s="427"/>
      <c r="CW7" s="427"/>
      <c r="CX7" s="427"/>
      <c r="CY7" s="427"/>
      <c r="CZ7" s="427"/>
      <c r="DA7" s="427"/>
      <c r="DB7" s="427"/>
    </row>
    <row r="8" spans="2:106" ht="15.75" x14ac:dyDescent="0.25">
      <c r="B8" s="424" t="s">
        <v>668</v>
      </c>
      <c r="C8" s="425" t="s">
        <v>669</v>
      </c>
      <c r="D8" s="426">
        <f t="shared" si="0"/>
        <v>0</v>
      </c>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38"/>
      <c r="CL8" s="427"/>
      <c r="CM8" s="450"/>
      <c r="CN8" s="427"/>
      <c r="CO8" s="427"/>
      <c r="CP8" s="427"/>
      <c r="CQ8" s="427"/>
      <c r="CR8" s="427"/>
      <c r="CS8" s="427"/>
      <c r="CT8" s="427"/>
      <c r="CU8" s="427"/>
      <c r="CV8" s="427"/>
      <c r="CW8" s="427"/>
      <c r="CX8" s="427"/>
      <c r="CY8" s="427"/>
      <c r="CZ8" s="427"/>
      <c r="DA8" s="427"/>
      <c r="DB8" s="427"/>
    </row>
    <row r="9" spans="2:106" s="429" customFormat="1" ht="15.75" x14ac:dyDescent="0.25">
      <c r="B9" s="424" t="s">
        <v>672</v>
      </c>
      <c r="C9" s="425" t="s">
        <v>669</v>
      </c>
      <c r="D9" s="426">
        <f t="shared" si="0"/>
        <v>11</v>
      </c>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v>3</v>
      </c>
      <c r="CI9" s="427">
        <v>3</v>
      </c>
      <c r="CJ9" s="427">
        <v>3</v>
      </c>
      <c r="CK9" s="438">
        <v>0</v>
      </c>
      <c r="CL9" s="427">
        <v>2</v>
      </c>
      <c r="CM9" s="450">
        <v>0</v>
      </c>
      <c r="CN9" s="427"/>
      <c r="CO9" s="427"/>
      <c r="CP9" s="427"/>
      <c r="CQ9" s="427"/>
      <c r="CR9" s="427"/>
      <c r="CS9" s="427"/>
      <c r="CT9" s="427"/>
      <c r="CU9" s="427"/>
      <c r="CV9" s="427"/>
      <c r="CW9" s="427"/>
      <c r="CX9" s="427"/>
      <c r="CY9" s="427"/>
      <c r="CZ9" s="427"/>
      <c r="DA9" s="427"/>
      <c r="DB9" s="427"/>
    </row>
    <row r="10" spans="2:106" s="429" customFormat="1" ht="26.45" customHeight="1" x14ac:dyDescent="0.25">
      <c r="B10" s="424" t="s">
        <v>673</v>
      </c>
      <c r="C10" s="425" t="s">
        <v>669</v>
      </c>
      <c r="D10" s="426">
        <f t="shared" si="0"/>
        <v>0</v>
      </c>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38"/>
      <c r="CL10" s="427"/>
      <c r="CM10" s="451"/>
      <c r="CN10" s="427"/>
      <c r="CO10" s="427"/>
      <c r="CP10" s="427"/>
      <c r="CQ10" s="427"/>
      <c r="CR10" s="427"/>
      <c r="CS10" s="427"/>
      <c r="CT10" s="427"/>
      <c r="CU10" s="427"/>
      <c r="CV10" s="427"/>
      <c r="CW10" s="427"/>
      <c r="CX10" s="427"/>
      <c r="CY10" s="427"/>
      <c r="CZ10" s="427"/>
      <c r="DA10" s="427"/>
      <c r="DB10" s="427"/>
    </row>
    <row r="11" spans="2:106" s="429" customFormat="1" ht="60" customHeight="1" x14ac:dyDescent="0.25">
      <c r="B11" s="683" t="s">
        <v>654</v>
      </c>
      <c r="C11" s="430" t="s">
        <v>676</v>
      </c>
      <c r="D11" s="426">
        <f t="shared" si="0"/>
        <v>0</v>
      </c>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2"/>
      <c r="CC11" s="432"/>
      <c r="CD11" s="432"/>
      <c r="CE11" s="432"/>
      <c r="CF11" s="432"/>
      <c r="CG11" s="432"/>
      <c r="CH11" s="432"/>
      <c r="CI11" s="432"/>
      <c r="CJ11" s="432"/>
      <c r="CK11" s="439"/>
      <c r="CL11" s="432"/>
      <c r="CM11" s="450"/>
      <c r="CN11" s="431"/>
      <c r="CO11" s="431"/>
      <c r="CP11" s="431"/>
      <c r="CQ11" s="431"/>
      <c r="CR11" s="431"/>
      <c r="CS11" s="431"/>
      <c r="CT11" s="431"/>
      <c r="CU11" s="431"/>
      <c r="CV11" s="431"/>
      <c r="CW11" s="431"/>
      <c r="CX11" s="431"/>
      <c r="CY11" s="431"/>
      <c r="CZ11" s="431"/>
      <c r="DA11" s="431"/>
      <c r="DB11" s="431"/>
    </row>
    <row r="12" spans="2:106" s="429" customFormat="1" ht="59.25" customHeight="1" x14ac:dyDescent="0.25">
      <c r="B12" s="684"/>
      <c r="C12" s="430" t="s">
        <v>677</v>
      </c>
      <c r="D12" s="426">
        <f t="shared" si="0"/>
        <v>0</v>
      </c>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2"/>
      <c r="CC12" s="432"/>
      <c r="CD12" s="432"/>
      <c r="CE12" s="432"/>
      <c r="CF12" s="432"/>
      <c r="CG12" s="432"/>
      <c r="CH12" s="432"/>
      <c r="CI12" s="432"/>
      <c r="CJ12" s="432"/>
      <c r="CK12" s="439"/>
      <c r="CL12" s="432"/>
      <c r="CM12" s="450"/>
      <c r="CN12" s="431"/>
      <c r="CO12" s="431"/>
      <c r="CP12" s="431"/>
      <c r="CQ12" s="431"/>
      <c r="CR12" s="431"/>
      <c r="CS12" s="431"/>
      <c r="CT12" s="431"/>
      <c r="CU12" s="431"/>
      <c r="CV12" s="431"/>
      <c r="CW12" s="431"/>
      <c r="CX12" s="431"/>
      <c r="CY12" s="431"/>
      <c r="CZ12" s="431"/>
      <c r="DA12" s="431"/>
      <c r="DB12" s="431"/>
    </row>
    <row r="13" spans="2:106" s="429" customFormat="1" ht="14.45" customHeight="1" x14ac:dyDescent="0.25">
      <c r="B13" s="684"/>
      <c r="C13" s="430" t="s">
        <v>678</v>
      </c>
      <c r="D13" s="426">
        <f t="shared" si="0"/>
        <v>0</v>
      </c>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2"/>
      <c r="CC13" s="432"/>
      <c r="CD13" s="432"/>
      <c r="CE13" s="432"/>
      <c r="CF13" s="432"/>
      <c r="CG13" s="432"/>
      <c r="CH13" s="432"/>
      <c r="CI13" s="432"/>
      <c r="CJ13" s="432"/>
      <c r="CK13" s="439"/>
      <c r="CL13" s="432"/>
      <c r="CM13" s="450"/>
      <c r="CN13" s="431"/>
      <c r="CO13" s="431"/>
      <c r="CP13" s="431"/>
      <c r="CQ13" s="431"/>
      <c r="CR13" s="431"/>
      <c r="CS13" s="431"/>
      <c r="CT13" s="431"/>
      <c r="CU13" s="431"/>
      <c r="CV13" s="431"/>
      <c r="CW13" s="431"/>
      <c r="CX13" s="431"/>
      <c r="CY13" s="431"/>
      <c r="CZ13" s="431"/>
      <c r="DA13" s="431"/>
      <c r="DB13" s="431"/>
    </row>
    <row r="14" spans="2:106" s="429" customFormat="1" ht="14.45" customHeight="1" x14ac:dyDescent="0.25">
      <c r="B14" s="684"/>
      <c r="C14" s="430" t="s">
        <v>679</v>
      </c>
      <c r="D14" s="426">
        <f t="shared" si="0"/>
        <v>9</v>
      </c>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2"/>
      <c r="CC14" s="432"/>
      <c r="CD14" s="432"/>
      <c r="CE14" s="432"/>
      <c r="CF14" s="432"/>
      <c r="CG14" s="432">
        <v>1</v>
      </c>
      <c r="CH14" s="432"/>
      <c r="CI14" s="432">
        <v>4</v>
      </c>
      <c r="CJ14" s="432">
        <v>1</v>
      </c>
      <c r="CK14" s="439">
        <v>0</v>
      </c>
      <c r="CL14" s="432">
        <v>3</v>
      </c>
      <c r="CM14" s="450">
        <v>0</v>
      </c>
      <c r="CN14" s="431"/>
      <c r="CO14" s="431"/>
      <c r="CP14" s="431"/>
      <c r="CQ14" s="431"/>
      <c r="CR14" s="431"/>
      <c r="CS14" s="431"/>
      <c r="CT14" s="431"/>
      <c r="CU14" s="431"/>
      <c r="CV14" s="431"/>
      <c r="CW14" s="431"/>
      <c r="CX14" s="431"/>
      <c r="CY14" s="431"/>
      <c r="CZ14" s="431"/>
      <c r="DA14" s="431"/>
      <c r="DB14" s="431"/>
    </row>
    <row r="15" spans="2:106" s="429" customFormat="1" ht="14.45" customHeight="1" x14ac:dyDescent="0.25">
      <c r="B15" s="684"/>
      <c r="C15" s="430" t="s">
        <v>680</v>
      </c>
      <c r="D15" s="426">
        <f t="shared" si="0"/>
        <v>0</v>
      </c>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1"/>
      <c r="BT15" s="431"/>
      <c r="BU15" s="431"/>
      <c r="BV15" s="431"/>
      <c r="BW15" s="431"/>
      <c r="BX15" s="431"/>
      <c r="BY15" s="431"/>
      <c r="BZ15" s="431"/>
      <c r="CA15" s="431"/>
      <c r="CB15" s="432"/>
      <c r="CC15" s="432"/>
      <c r="CD15" s="432"/>
      <c r="CE15" s="432"/>
      <c r="CF15" s="432"/>
      <c r="CG15" s="432"/>
      <c r="CH15" s="432"/>
      <c r="CI15" s="432"/>
      <c r="CJ15" s="432"/>
      <c r="CK15" s="439"/>
      <c r="CL15" s="432"/>
      <c r="CM15" s="450"/>
      <c r="CN15" s="431"/>
      <c r="CO15" s="431"/>
      <c r="CP15" s="431"/>
      <c r="CQ15" s="431"/>
      <c r="CR15" s="431"/>
      <c r="CS15" s="431"/>
      <c r="CT15" s="431"/>
      <c r="CU15" s="431"/>
      <c r="CV15" s="431"/>
      <c r="CW15" s="431"/>
      <c r="CX15" s="431"/>
      <c r="CY15" s="431"/>
      <c r="CZ15" s="431"/>
      <c r="DA15" s="431"/>
      <c r="DB15" s="431"/>
    </row>
    <row r="16" spans="2:106" s="429" customFormat="1" ht="14.45" customHeight="1" x14ac:dyDescent="0.25">
      <c r="B16" s="684"/>
      <c r="C16" s="430" t="s">
        <v>681</v>
      </c>
      <c r="D16" s="426">
        <f t="shared" si="0"/>
        <v>0</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2"/>
      <c r="CC16" s="432"/>
      <c r="CD16" s="432"/>
      <c r="CE16" s="432"/>
      <c r="CF16" s="432"/>
      <c r="CG16" s="432"/>
      <c r="CH16" s="432"/>
      <c r="CI16" s="432"/>
      <c r="CJ16" s="432"/>
      <c r="CK16" s="439"/>
      <c r="CL16" s="432"/>
      <c r="CM16" s="450"/>
      <c r="CN16" s="431"/>
      <c r="CO16" s="431"/>
      <c r="CP16" s="431"/>
      <c r="CQ16" s="431"/>
      <c r="CR16" s="431"/>
      <c r="CS16" s="431"/>
      <c r="CT16" s="431"/>
      <c r="CU16" s="431"/>
      <c r="CV16" s="431"/>
      <c r="CW16" s="431"/>
      <c r="CX16" s="431"/>
      <c r="CY16" s="431"/>
      <c r="CZ16" s="431"/>
      <c r="DA16" s="431"/>
      <c r="DB16" s="431"/>
    </row>
    <row r="17" spans="2:106" ht="30" x14ac:dyDescent="0.25">
      <c r="B17" s="684"/>
      <c r="C17" s="430" t="s">
        <v>682</v>
      </c>
      <c r="D17" s="426">
        <f t="shared" si="0"/>
        <v>1</v>
      </c>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431"/>
      <c r="BW17" s="431"/>
      <c r="BX17" s="431"/>
      <c r="BY17" s="431"/>
      <c r="BZ17" s="431"/>
      <c r="CA17" s="431"/>
      <c r="CB17" s="432"/>
      <c r="CC17" s="432"/>
      <c r="CD17" s="432"/>
      <c r="CE17" s="432"/>
      <c r="CF17" s="432"/>
      <c r="CG17" s="432"/>
      <c r="CH17" s="432"/>
      <c r="CI17" s="432"/>
      <c r="CJ17" s="432"/>
      <c r="CK17" s="439"/>
      <c r="CL17" s="432"/>
      <c r="CM17" s="450">
        <v>1</v>
      </c>
      <c r="CN17" s="431"/>
      <c r="CO17" s="431"/>
      <c r="CP17" s="431"/>
      <c r="CQ17" s="431"/>
      <c r="CR17" s="431"/>
      <c r="CS17" s="431"/>
      <c r="CT17" s="431"/>
      <c r="CU17" s="431"/>
      <c r="CV17" s="431"/>
      <c r="CW17" s="431"/>
      <c r="CX17" s="431"/>
      <c r="CY17" s="431"/>
      <c r="CZ17" s="431"/>
      <c r="DA17" s="431"/>
      <c r="DB17" s="431"/>
    </row>
    <row r="18" spans="2:106" ht="14.45" customHeight="1" x14ac:dyDescent="0.25">
      <c r="B18" s="684"/>
      <c r="C18" s="430" t="s">
        <v>683</v>
      </c>
      <c r="D18" s="426">
        <f t="shared" si="0"/>
        <v>0</v>
      </c>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2"/>
      <c r="CC18" s="432"/>
      <c r="CD18" s="432"/>
      <c r="CE18" s="432"/>
      <c r="CF18" s="432"/>
      <c r="CG18" s="432"/>
      <c r="CH18" s="432"/>
      <c r="CI18" s="432"/>
      <c r="CJ18" s="432"/>
      <c r="CK18" s="439"/>
      <c r="CL18" s="432"/>
      <c r="CM18" s="450"/>
      <c r="CN18" s="431"/>
      <c r="CO18" s="431"/>
      <c r="CP18" s="431"/>
      <c r="CQ18" s="431"/>
      <c r="CR18" s="431"/>
      <c r="CS18" s="431"/>
      <c r="CT18" s="431"/>
      <c r="CU18" s="431"/>
      <c r="CV18" s="431"/>
      <c r="CW18" s="431"/>
      <c r="CX18" s="431"/>
      <c r="CY18" s="431"/>
      <c r="CZ18" s="431"/>
      <c r="DA18" s="431"/>
      <c r="DB18" s="431"/>
    </row>
    <row r="19" spans="2:106" ht="30" x14ac:dyDescent="0.25">
      <c r="B19" s="684"/>
      <c r="C19" s="430" t="s">
        <v>684</v>
      </c>
      <c r="D19" s="426">
        <f t="shared" si="0"/>
        <v>114</v>
      </c>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BZ19" s="431"/>
      <c r="CA19" s="431"/>
      <c r="CB19" s="432"/>
      <c r="CC19" s="432"/>
      <c r="CD19" s="432"/>
      <c r="CE19" s="432">
        <v>31</v>
      </c>
      <c r="CF19" s="432">
        <v>12</v>
      </c>
      <c r="CG19" s="432">
        <v>10</v>
      </c>
      <c r="CH19" s="432">
        <v>16</v>
      </c>
      <c r="CI19" s="432">
        <v>7</v>
      </c>
      <c r="CJ19" s="432">
        <v>12</v>
      </c>
      <c r="CK19" s="439">
        <v>22</v>
      </c>
      <c r="CL19" s="432">
        <v>4</v>
      </c>
      <c r="CM19" s="450">
        <v>0</v>
      </c>
      <c r="CN19" s="431"/>
      <c r="CO19" s="431"/>
      <c r="CP19" s="431"/>
      <c r="CQ19" s="431"/>
      <c r="CR19" s="431"/>
      <c r="CS19" s="431"/>
      <c r="CT19" s="431"/>
      <c r="CU19" s="431"/>
      <c r="CV19" s="431"/>
      <c r="CW19" s="431"/>
      <c r="CX19" s="431"/>
      <c r="CY19" s="431"/>
      <c r="CZ19" s="431"/>
      <c r="DA19" s="431"/>
      <c r="DB19" s="431"/>
    </row>
    <row r="20" spans="2:106" ht="45" x14ac:dyDescent="0.25">
      <c r="B20" s="684"/>
      <c r="C20" s="430" t="s">
        <v>685</v>
      </c>
      <c r="D20" s="426">
        <f t="shared" si="0"/>
        <v>0</v>
      </c>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432"/>
      <c r="CC20" s="432"/>
      <c r="CD20" s="432"/>
      <c r="CE20" s="432"/>
      <c r="CF20" s="432"/>
      <c r="CG20" s="432"/>
      <c r="CH20" s="432"/>
      <c r="CI20" s="432"/>
      <c r="CJ20" s="432"/>
      <c r="CK20" s="439"/>
      <c r="CL20" s="432"/>
      <c r="CM20" s="450"/>
      <c r="CN20" s="431"/>
      <c r="CO20" s="431"/>
      <c r="CP20" s="431"/>
      <c r="CQ20" s="431"/>
      <c r="CR20" s="431"/>
      <c r="CS20" s="431"/>
      <c r="CT20" s="431"/>
      <c r="CU20" s="431"/>
      <c r="CV20" s="431"/>
      <c r="CW20" s="431"/>
      <c r="CX20" s="431"/>
      <c r="CY20" s="431"/>
      <c r="CZ20" s="431"/>
      <c r="DA20" s="431"/>
      <c r="DB20" s="431"/>
    </row>
    <row r="21" spans="2:106" x14ac:dyDescent="0.25">
      <c r="B21" s="684"/>
      <c r="C21" s="430" t="s">
        <v>686</v>
      </c>
      <c r="D21" s="426">
        <f t="shared" si="0"/>
        <v>0</v>
      </c>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c r="CA21" s="431"/>
      <c r="CB21" s="432"/>
      <c r="CC21" s="432"/>
      <c r="CD21" s="432"/>
      <c r="CE21" s="432"/>
      <c r="CF21" s="432"/>
      <c r="CG21" s="432"/>
      <c r="CH21" s="432"/>
      <c r="CI21" s="432"/>
      <c r="CJ21" s="432"/>
      <c r="CK21" s="439"/>
      <c r="CL21" s="432"/>
      <c r="CM21" s="450"/>
      <c r="CN21" s="431"/>
      <c r="CO21" s="431"/>
      <c r="CP21" s="431"/>
      <c r="CQ21" s="431"/>
      <c r="CR21" s="431"/>
      <c r="CS21" s="431"/>
      <c r="CT21" s="431"/>
      <c r="CU21" s="431"/>
      <c r="CV21" s="431"/>
      <c r="CW21" s="431"/>
      <c r="CX21" s="431"/>
      <c r="CY21" s="431"/>
      <c r="CZ21" s="431"/>
      <c r="DA21" s="431"/>
      <c r="DB21" s="431"/>
    </row>
    <row r="22" spans="2:106" ht="30" x14ac:dyDescent="0.25">
      <c r="B22" s="684"/>
      <c r="C22" s="430" t="s">
        <v>687</v>
      </c>
      <c r="D22" s="426">
        <f t="shared" si="0"/>
        <v>5297</v>
      </c>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F22" s="431"/>
      <c r="BG22" s="431"/>
      <c r="BH22" s="431"/>
      <c r="BI22" s="431"/>
      <c r="BJ22" s="431"/>
      <c r="BK22" s="431"/>
      <c r="BL22" s="431"/>
      <c r="BM22" s="431"/>
      <c r="BN22" s="431"/>
      <c r="BO22" s="431"/>
      <c r="BP22" s="431"/>
      <c r="BQ22" s="431"/>
      <c r="BR22" s="431"/>
      <c r="BS22" s="431"/>
      <c r="BT22" s="431"/>
      <c r="BU22" s="431"/>
      <c r="BV22" s="431"/>
      <c r="BW22" s="431"/>
      <c r="BX22" s="431"/>
      <c r="BY22" s="431"/>
      <c r="BZ22" s="431"/>
      <c r="CA22" s="431"/>
      <c r="CB22" s="432"/>
      <c r="CC22" s="432"/>
      <c r="CD22" s="432"/>
      <c r="CE22" s="432">
        <v>97</v>
      </c>
      <c r="CF22" s="432">
        <v>323</v>
      </c>
      <c r="CG22" s="432">
        <v>815</v>
      </c>
      <c r="CH22" s="432">
        <v>1204</v>
      </c>
      <c r="CI22" s="432">
        <v>788</v>
      </c>
      <c r="CJ22" s="432">
        <v>678</v>
      </c>
      <c r="CK22" s="439">
        <v>506</v>
      </c>
      <c r="CL22" s="432">
        <v>528</v>
      </c>
      <c r="CM22" s="450">
        <v>358</v>
      </c>
      <c r="CN22" s="431"/>
      <c r="CO22" s="431"/>
      <c r="CP22" s="431"/>
      <c r="CQ22" s="431"/>
      <c r="CR22" s="431"/>
      <c r="CS22" s="431"/>
      <c r="CT22" s="431"/>
      <c r="CU22" s="431"/>
      <c r="CV22" s="431"/>
      <c r="CW22" s="431"/>
      <c r="CX22" s="431"/>
      <c r="CY22" s="431"/>
      <c r="CZ22" s="431"/>
      <c r="DA22" s="431"/>
      <c r="DB22" s="431"/>
    </row>
    <row r="23" spans="2:106" x14ac:dyDescent="0.25">
      <c r="B23" s="684"/>
      <c r="C23" s="430" t="s">
        <v>688</v>
      </c>
      <c r="D23" s="426">
        <f t="shared" si="0"/>
        <v>5</v>
      </c>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1"/>
      <c r="BP23" s="431"/>
      <c r="BQ23" s="431"/>
      <c r="BR23" s="431"/>
      <c r="BS23" s="431"/>
      <c r="BT23" s="431"/>
      <c r="BU23" s="431"/>
      <c r="BV23" s="431"/>
      <c r="BW23" s="431"/>
      <c r="BX23" s="431"/>
      <c r="BY23" s="431"/>
      <c r="BZ23" s="431"/>
      <c r="CA23" s="431"/>
      <c r="CB23" s="432"/>
      <c r="CC23" s="432"/>
      <c r="CD23" s="432"/>
      <c r="CE23" s="432"/>
      <c r="CF23" s="432"/>
      <c r="CG23" s="432"/>
      <c r="CH23" s="432"/>
      <c r="CI23" s="432">
        <v>4</v>
      </c>
      <c r="CJ23" s="432"/>
      <c r="CK23" s="439"/>
      <c r="CL23" s="432">
        <v>1</v>
      </c>
      <c r="CM23" s="450"/>
      <c r="CN23" s="431"/>
      <c r="CO23" s="431"/>
      <c r="CP23" s="431"/>
      <c r="CQ23" s="431"/>
      <c r="CR23" s="431"/>
      <c r="CS23" s="431"/>
      <c r="CT23" s="431"/>
      <c r="CU23" s="431"/>
      <c r="CV23" s="431"/>
      <c r="CW23" s="431"/>
      <c r="CX23" s="431"/>
      <c r="CY23" s="431"/>
      <c r="CZ23" s="431"/>
      <c r="DA23" s="431"/>
      <c r="DB23" s="431"/>
    </row>
    <row r="24" spans="2:106" ht="30" x14ac:dyDescent="0.25">
      <c r="B24" s="684"/>
      <c r="C24" s="430" t="s">
        <v>689</v>
      </c>
      <c r="D24" s="426">
        <f t="shared" si="0"/>
        <v>44</v>
      </c>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2"/>
      <c r="CC24" s="432"/>
      <c r="CD24" s="432"/>
      <c r="CE24" s="432"/>
      <c r="CF24" s="432">
        <v>9</v>
      </c>
      <c r="CG24" s="432">
        <v>2</v>
      </c>
      <c r="CH24" s="432">
        <v>9</v>
      </c>
      <c r="CI24" s="432">
        <v>5</v>
      </c>
      <c r="CJ24" s="432">
        <v>2</v>
      </c>
      <c r="CK24" s="439">
        <v>7</v>
      </c>
      <c r="CL24" s="432">
        <v>9</v>
      </c>
      <c r="CM24" s="450">
        <v>1</v>
      </c>
      <c r="CN24" s="431"/>
      <c r="CO24" s="431"/>
      <c r="CP24" s="431"/>
      <c r="CQ24" s="431"/>
      <c r="CR24" s="431"/>
      <c r="CS24" s="431"/>
      <c r="CT24" s="431"/>
      <c r="CU24" s="431"/>
      <c r="CV24" s="431"/>
      <c r="CW24" s="431"/>
      <c r="CX24" s="431"/>
      <c r="CY24" s="431"/>
      <c r="CZ24" s="431"/>
      <c r="DA24" s="431"/>
      <c r="DB24" s="431"/>
    </row>
    <row r="25" spans="2:106" x14ac:dyDescent="0.25">
      <c r="B25" s="684"/>
      <c r="C25" s="430" t="s">
        <v>690</v>
      </c>
      <c r="D25" s="426">
        <f t="shared" si="0"/>
        <v>0</v>
      </c>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2"/>
      <c r="CC25" s="432"/>
      <c r="CD25" s="432"/>
      <c r="CE25" s="432"/>
      <c r="CF25" s="432"/>
      <c r="CG25" s="432"/>
      <c r="CH25" s="432"/>
      <c r="CI25" s="432"/>
      <c r="CJ25" s="432"/>
      <c r="CK25" s="439"/>
      <c r="CL25" s="432"/>
      <c r="CM25" s="450"/>
      <c r="CN25" s="431"/>
      <c r="CO25" s="431"/>
      <c r="CP25" s="431"/>
      <c r="CQ25" s="431"/>
      <c r="CR25" s="431"/>
      <c r="CS25" s="431"/>
      <c r="CT25" s="431"/>
      <c r="CU25" s="431"/>
      <c r="CV25" s="431"/>
      <c r="CW25" s="431"/>
      <c r="CX25" s="431"/>
      <c r="CY25" s="431"/>
      <c r="CZ25" s="431"/>
      <c r="DA25" s="431"/>
      <c r="DB25" s="431"/>
    </row>
    <row r="26" spans="2:106" x14ac:dyDescent="0.25">
      <c r="B26" s="684"/>
      <c r="C26" s="430" t="s">
        <v>691</v>
      </c>
      <c r="D26" s="426">
        <f t="shared" si="0"/>
        <v>0</v>
      </c>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2"/>
      <c r="CC26" s="432"/>
      <c r="CD26" s="432"/>
      <c r="CE26" s="432"/>
      <c r="CF26" s="432"/>
      <c r="CG26" s="432"/>
      <c r="CH26" s="432"/>
      <c r="CI26" s="432"/>
      <c r="CJ26" s="432"/>
      <c r="CK26" s="439"/>
      <c r="CL26" s="432"/>
      <c r="CM26" s="450"/>
      <c r="CN26" s="431"/>
      <c r="CO26" s="431"/>
      <c r="CP26" s="431"/>
      <c r="CQ26" s="431"/>
      <c r="CR26" s="431"/>
      <c r="CS26" s="431"/>
      <c r="CT26" s="431"/>
      <c r="CU26" s="431"/>
      <c r="CV26" s="431"/>
      <c r="CW26" s="431"/>
      <c r="CX26" s="431"/>
      <c r="CY26" s="431"/>
      <c r="CZ26" s="431"/>
      <c r="DA26" s="431"/>
      <c r="DB26" s="431"/>
    </row>
    <row r="27" spans="2:106" x14ac:dyDescent="0.25">
      <c r="B27" s="684"/>
      <c r="C27" s="430" t="s">
        <v>692</v>
      </c>
      <c r="D27" s="426">
        <f t="shared" si="0"/>
        <v>0</v>
      </c>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2"/>
      <c r="CC27" s="432"/>
      <c r="CD27" s="432"/>
      <c r="CE27" s="432"/>
      <c r="CF27" s="432"/>
      <c r="CG27" s="432"/>
      <c r="CH27" s="432"/>
      <c r="CI27" s="432"/>
      <c r="CJ27" s="432"/>
      <c r="CK27" s="439"/>
      <c r="CL27" s="432"/>
      <c r="CM27" s="450"/>
      <c r="CN27" s="431"/>
      <c r="CO27" s="431"/>
      <c r="CP27" s="431"/>
      <c r="CQ27" s="431"/>
      <c r="CR27" s="431"/>
      <c r="CS27" s="431"/>
      <c r="CT27" s="431"/>
      <c r="CU27" s="431"/>
      <c r="CV27" s="431"/>
      <c r="CW27" s="431"/>
      <c r="CX27" s="431"/>
      <c r="CY27" s="431"/>
      <c r="CZ27" s="431"/>
      <c r="DA27" s="431"/>
      <c r="DB27" s="431"/>
    </row>
    <row r="28" spans="2:106" x14ac:dyDescent="0.25">
      <c r="B28" s="684"/>
      <c r="C28" s="430" t="s">
        <v>693</v>
      </c>
      <c r="D28" s="426">
        <f t="shared" si="0"/>
        <v>0</v>
      </c>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2"/>
      <c r="CC28" s="432"/>
      <c r="CD28" s="432"/>
      <c r="CE28" s="432"/>
      <c r="CF28" s="432"/>
      <c r="CG28" s="432"/>
      <c r="CH28" s="432"/>
      <c r="CI28" s="432"/>
      <c r="CJ28" s="432"/>
      <c r="CK28" s="439"/>
      <c r="CL28" s="432"/>
      <c r="CM28" s="450"/>
      <c r="CN28" s="431"/>
      <c r="CO28" s="431"/>
      <c r="CP28" s="431"/>
      <c r="CQ28" s="431"/>
      <c r="CR28" s="431"/>
      <c r="CS28" s="431"/>
      <c r="CT28" s="431"/>
      <c r="CU28" s="431"/>
      <c r="CV28" s="431"/>
      <c r="CW28" s="431"/>
      <c r="CX28" s="431"/>
      <c r="CY28" s="431"/>
      <c r="CZ28" s="431"/>
      <c r="DA28" s="431"/>
      <c r="DB28" s="431"/>
    </row>
    <row r="29" spans="2:106" x14ac:dyDescent="0.25">
      <c r="B29" s="684"/>
      <c r="C29" s="430" t="s">
        <v>694</v>
      </c>
      <c r="D29" s="426">
        <f t="shared" si="0"/>
        <v>0</v>
      </c>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2"/>
      <c r="CC29" s="432"/>
      <c r="CD29" s="432"/>
      <c r="CE29" s="432"/>
      <c r="CF29" s="432"/>
      <c r="CG29" s="432"/>
      <c r="CH29" s="432"/>
      <c r="CI29" s="432"/>
      <c r="CJ29" s="432"/>
      <c r="CK29" s="439"/>
      <c r="CL29" s="432"/>
      <c r="CM29" s="450"/>
      <c r="CN29" s="431"/>
      <c r="CO29" s="431"/>
      <c r="CP29" s="431"/>
      <c r="CQ29" s="431"/>
      <c r="CR29" s="431"/>
      <c r="CS29" s="431"/>
      <c r="CT29" s="431"/>
      <c r="CU29" s="431"/>
      <c r="CV29" s="431"/>
      <c r="CW29" s="431"/>
      <c r="CX29" s="431"/>
      <c r="CY29" s="431"/>
      <c r="CZ29" s="431"/>
      <c r="DA29" s="431"/>
      <c r="DB29" s="431"/>
    </row>
    <row r="30" spans="2:106" x14ac:dyDescent="0.25">
      <c r="B30" s="684"/>
      <c r="C30" s="430" t="s">
        <v>695</v>
      </c>
      <c r="D30" s="426">
        <f t="shared" si="0"/>
        <v>0</v>
      </c>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1"/>
      <c r="BY30" s="431"/>
      <c r="BZ30" s="431"/>
      <c r="CA30" s="431"/>
      <c r="CB30" s="432"/>
      <c r="CC30" s="432"/>
      <c r="CD30" s="432"/>
      <c r="CE30" s="432"/>
      <c r="CF30" s="432"/>
      <c r="CG30" s="432"/>
      <c r="CH30" s="432"/>
      <c r="CI30" s="432"/>
      <c r="CJ30" s="432"/>
      <c r="CK30" s="439"/>
      <c r="CL30" s="432"/>
      <c r="CM30" s="450"/>
      <c r="CN30" s="431"/>
      <c r="CO30" s="431"/>
      <c r="CP30" s="431"/>
      <c r="CQ30" s="431"/>
      <c r="CR30" s="431"/>
      <c r="CS30" s="431"/>
      <c r="CT30" s="431"/>
      <c r="CU30" s="431"/>
      <c r="CV30" s="431"/>
      <c r="CW30" s="431"/>
      <c r="CX30" s="431"/>
      <c r="CY30" s="431"/>
      <c r="CZ30" s="431"/>
      <c r="DA30" s="431"/>
      <c r="DB30" s="431"/>
    </row>
    <row r="31" spans="2:106" ht="30" x14ac:dyDescent="0.25">
      <c r="B31" s="684"/>
      <c r="C31" s="430" t="s">
        <v>696</v>
      </c>
      <c r="D31" s="426">
        <f t="shared" si="0"/>
        <v>0</v>
      </c>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2"/>
      <c r="CC31" s="432"/>
      <c r="CD31" s="432"/>
      <c r="CE31" s="432"/>
      <c r="CF31" s="432"/>
      <c r="CG31" s="432"/>
      <c r="CH31" s="432"/>
      <c r="CI31" s="432"/>
      <c r="CJ31" s="432"/>
      <c r="CK31" s="439"/>
      <c r="CL31" s="432"/>
      <c r="CM31" s="450"/>
      <c r="CN31" s="431"/>
      <c r="CO31" s="431"/>
      <c r="CP31" s="431"/>
      <c r="CQ31" s="431"/>
      <c r="CR31" s="431"/>
      <c r="CS31" s="431"/>
      <c r="CT31" s="431"/>
      <c r="CU31" s="431"/>
      <c r="CV31" s="431"/>
      <c r="CW31" s="431"/>
      <c r="CX31" s="431"/>
      <c r="CY31" s="431"/>
      <c r="CZ31" s="431"/>
      <c r="DA31" s="431"/>
      <c r="DB31" s="431"/>
    </row>
    <row r="32" spans="2:106" ht="30" x14ac:dyDescent="0.25">
      <c r="B32" s="684"/>
      <c r="C32" s="430" t="s">
        <v>697</v>
      </c>
      <c r="D32" s="426">
        <f t="shared" si="0"/>
        <v>1</v>
      </c>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2"/>
      <c r="CC32" s="432"/>
      <c r="CD32" s="432"/>
      <c r="CE32" s="432"/>
      <c r="CF32" s="432"/>
      <c r="CG32" s="432"/>
      <c r="CH32" s="432"/>
      <c r="CI32" s="432"/>
      <c r="CJ32" s="432"/>
      <c r="CK32" s="439"/>
      <c r="CL32" s="432">
        <v>1</v>
      </c>
      <c r="CM32" s="450">
        <v>0</v>
      </c>
      <c r="CN32" s="431"/>
      <c r="CO32" s="431"/>
      <c r="CP32" s="431"/>
      <c r="CQ32" s="431"/>
      <c r="CR32" s="431"/>
      <c r="CS32" s="431"/>
      <c r="CT32" s="431"/>
      <c r="CU32" s="431"/>
      <c r="CV32" s="431"/>
      <c r="CW32" s="431"/>
      <c r="CX32" s="431"/>
      <c r="CY32" s="431"/>
      <c r="CZ32" s="431"/>
      <c r="DA32" s="431"/>
      <c r="DB32" s="431"/>
    </row>
    <row r="33" spans="2:106" x14ac:dyDescent="0.25">
      <c r="B33" s="684"/>
      <c r="C33" s="430" t="s">
        <v>698</v>
      </c>
      <c r="D33" s="426">
        <f t="shared" si="0"/>
        <v>0</v>
      </c>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c r="BW33" s="431"/>
      <c r="BX33" s="431"/>
      <c r="BY33" s="431"/>
      <c r="BZ33" s="431"/>
      <c r="CA33" s="431"/>
      <c r="CB33" s="432"/>
      <c r="CC33" s="432"/>
      <c r="CD33" s="432"/>
      <c r="CE33" s="432"/>
      <c r="CF33" s="432"/>
      <c r="CG33" s="432"/>
      <c r="CH33" s="432"/>
      <c r="CI33" s="432"/>
      <c r="CJ33" s="432"/>
      <c r="CK33" s="439"/>
      <c r="CL33" s="432"/>
      <c r="CM33" s="450"/>
      <c r="CN33" s="431"/>
      <c r="CO33" s="431"/>
      <c r="CP33" s="431"/>
      <c r="CQ33" s="431"/>
      <c r="CR33" s="431"/>
      <c r="CS33" s="431"/>
      <c r="CT33" s="431"/>
      <c r="CU33" s="431"/>
      <c r="CV33" s="431"/>
      <c r="CW33" s="431"/>
      <c r="CX33" s="431"/>
      <c r="CY33" s="431"/>
      <c r="CZ33" s="431"/>
      <c r="DA33" s="431"/>
      <c r="DB33" s="431"/>
    </row>
    <row r="34" spans="2:106" ht="30" x14ac:dyDescent="0.25">
      <c r="B34" s="684"/>
      <c r="C34" s="430" t="s">
        <v>699</v>
      </c>
      <c r="D34" s="426">
        <f t="shared" si="0"/>
        <v>0</v>
      </c>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1"/>
      <c r="BY34" s="431"/>
      <c r="BZ34" s="431"/>
      <c r="CA34" s="431"/>
      <c r="CB34" s="432"/>
      <c r="CC34" s="432"/>
      <c r="CD34" s="432"/>
      <c r="CE34" s="432"/>
      <c r="CF34" s="432"/>
      <c r="CG34" s="432"/>
      <c r="CH34" s="432"/>
      <c r="CI34" s="432"/>
      <c r="CJ34" s="432"/>
      <c r="CK34" s="439"/>
      <c r="CL34" s="432"/>
      <c r="CM34" s="450"/>
      <c r="CN34" s="431"/>
      <c r="CO34" s="431"/>
      <c r="CP34" s="431"/>
      <c r="CQ34" s="431"/>
      <c r="CR34" s="431"/>
      <c r="CS34" s="431"/>
      <c r="CT34" s="431"/>
      <c r="CU34" s="431"/>
      <c r="CV34" s="431"/>
      <c r="CW34" s="431"/>
      <c r="CX34" s="431"/>
      <c r="CY34" s="431"/>
      <c r="CZ34" s="431"/>
      <c r="DA34" s="431"/>
      <c r="DB34" s="431"/>
    </row>
    <row r="35" spans="2:106" x14ac:dyDescent="0.25">
      <c r="B35" s="684"/>
      <c r="C35" s="430" t="s">
        <v>700</v>
      </c>
      <c r="D35" s="426">
        <f t="shared" si="0"/>
        <v>0</v>
      </c>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2"/>
      <c r="CC35" s="432"/>
      <c r="CD35" s="432"/>
      <c r="CE35" s="432"/>
      <c r="CF35" s="432"/>
      <c r="CG35" s="432"/>
      <c r="CH35" s="432"/>
      <c r="CI35" s="432"/>
      <c r="CJ35" s="432"/>
      <c r="CK35" s="439"/>
      <c r="CL35" s="432"/>
      <c r="CM35" s="450"/>
      <c r="CN35" s="431"/>
      <c r="CO35" s="431"/>
      <c r="CP35" s="431"/>
      <c r="CQ35" s="431"/>
      <c r="CR35" s="431"/>
      <c r="CS35" s="431"/>
      <c r="CT35" s="431"/>
      <c r="CU35" s="431"/>
      <c r="CV35" s="431"/>
      <c r="CW35" s="431"/>
      <c r="CX35" s="431"/>
      <c r="CY35" s="431"/>
      <c r="CZ35" s="431"/>
      <c r="DA35" s="431"/>
      <c r="DB35" s="431"/>
    </row>
    <row r="36" spans="2:106" ht="30" x14ac:dyDescent="0.25">
      <c r="B36" s="684"/>
      <c r="C36" s="430" t="s">
        <v>701</v>
      </c>
      <c r="D36" s="426">
        <f t="shared" si="0"/>
        <v>0</v>
      </c>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431"/>
      <c r="BG36" s="431"/>
      <c r="BH36" s="431"/>
      <c r="BI36" s="431"/>
      <c r="BJ36" s="431"/>
      <c r="BK36" s="431"/>
      <c r="BL36" s="431"/>
      <c r="BM36" s="431"/>
      <c r="BN36" s="431"/>
      <c r="BO36" s="431"/>
      <c r="BP36" s="431"/>
      <c r="BQ36" s="431"/>
      <c r="BR36" s="431"/>
      <c r="BS36" s="431"/>
      <c r="BT36" s="431"/>
      <c r="BU36" s="431"/>
      <c r="BV36" s="431"/>
      <c r="BW36" s="431"/>
      <c r="BX36" s="431"/>
      <c r="BY36" s="431"/>
      <c r="BZ36" s="431"/>
      <c r="CA36" s="431"/>
      <c r="CB36" s="432"/>
      <c r="CC36" s="432"/>
      <c r="CD36" s="432"/>
      <c r="CE36" s="432"/>
      <c r="CF36" s="432"/>
      <c r="CG36" s="432"/>
      <c r="CH36" s="432"/>
      <c r="CI36" s="432"/>
      <c r="CJ36" s="432"/>
      <c r="CK36" s="439"/>
      <c r="CL36" s="432"/>
      <c r="CM36" s="450"/>
      <c r="CN36" s="431"/>
      <c r="CO36" s="431"/>
      <c r="CP36" s="431"/>
      <c r="CQ36" s="431"/>
      <c r="CR36" s="431"/>
      <c r="CS36" s="431"/>
      <c r="CT36" s="431"/>
      <c r="CU36" s="431"/>
      <c r="CV36" s="431"/>
      <c r="CW36" s="431"/>
      <c r="CX36" s="431"/>
      <c r="CY36" s="431"/>
      <c r="CZ36" s="431"/>
      <c r="DA36" s="431"/>
      <c r="DB36" s="431"/>
    </row>
    <row r="37" spans="2:106" x14ac:dyDescent="0.25">
      <c r="B37" s="684"/>
      <c r="C37" s="430" t="s">
        <v>702</v>
      </c>
      <c r="D37" s="426">
        <f t="shared" ref="D37:D56" si="4">SUM(CB37:CM37)</f>
        <v>0</v>
      </c>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2"/>
      <c r="CC37" s="432"/>
      <c r="CD37" s="432"/>
      <c r="CE37" s="432"/>
      <c r="CF37" s="432"/>
      <c r="CG37" s="432"/>
      <c r="CH37" s="432"/>
      <c r="CI37" s="432"/>
      <c r="CJ37" s="432"/>
      <c r="CK37" s="439"/>
      <c r="CL37" s="432"/>
      <c r="CM37" s="450"/>
      <c r="CN37" s="431"/>
      <c r="CO37" s="431"/>
      <c r="CP37" s="431"/>
      <c r="CQ37" s="431"/>
      <c r="CR37" s="431"/>
      <c r="CS37" s="431"/>
      <c r="CT37" s="431"/>
      <c r="CU37" s="431"/>
      <c r="CV37" s="431"/>
      <c r="CW37" s="431"/>
      <c r="CX37" s="431"/>
      <c r="CY37" s="431"/>
      <c r="CZ37" s="431"/>
      <c r="DA37" s="431"/>
      <c r="DB37" s="431"/>
    </row>
    <row r="38" spans="2:106" ht="30" x14ac:dyDescent="0.25">
      <c r="B38" s="684"/>
      <c r="C38" s="430" t="s">
        <v>703</v>
      </c>
      <c r="D38" s="426">
        <f t="shared" si="4"/>
        <v>0</v>
      </c>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2"/>
      <c r="CC38" s="432"/>
      <c r="CD38" s="432"/>
      <c r="CE38" s="432"/>
      <c r="CF38" s="432"/>
      <c r="CG38" s="432"/>
      <c r="CH38" s="432"/>
      <c r="CI38" s="432"/>
      <c r="CJ38" s="432"/>
      <c r="CK38" s="439"/>
      <c r="CL38" s="432"/>
      <c r="CM38" s="450"/>
      <c r="CN38" s="431"/>
      <c r="CO38" s="431"/>
      <c r="CP38" s="431"/>
      <c r="CQ38" s="431"/>
      <c r="CR38" s="431"/>
      <c r="CS38" s="431"/>
      <c r="CT38" s="431"/>
      <c r="CU38" s="431"/>
      <c r="CV38" s="431"/>
      <c r="CW38" s="431"/>
      <c r="CX38" s="431"/>
      <c r="CY38" s="431"/>
      <c r="CZ38" s="431"/>
      <c r="DA38" s="431"/>
      <c r="DB38" s="431"/>
    </row>
    <row r="39" spans="2:106" x14ac:dyDescent="0.25">
      <c r="B39" s="684"/>
      <c r="C39" s="430" t="s">
        <v>704</v>
      </c>
      <c r="D39" s="426">
        <f t="shared" si="4"/>
        <v>0</v>
      </c>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c r="BY39" s="431"/>
      <c r="BZ39" s="431"/>
      <c r="CA39" s="431"/>
      <c r="CB39" s="432"/>
      <c r="CC39" s="432"/>
      <c r="CD39" s="432"/>
      <c r="CE39" s="432"/>
      <c r="CF39" s="432"/>
      <c r="CG39" s="432"/>
      <c r="CH39" s="432"/>
      <c r="CI39" s="432"/>
      <c r="CJ39" s="432"/>
      <c r="CK39" s="439"/>
      <c r="CL39" s="432"/>
      <c r="CM39" s="450"/>
      <c r="CN39" s="431"/>
      <c r="CO39" s="431"/>
      <c r="CP39" s="431"/>
      <c r="CQ39" s="431"/>
      <c r="CR39" s="431"/>
      <c r="CS39" s="431"/>
      <c r="CT39" s="431"/>
      <c r="CU39" s="431"/>
      <c r="CV39" s="431"/>
      <c r="CW39" s="431"/>
      <c r="CX39" s="431"/>
      <c r="CY39" s="431"/>
      <c r="CZ39" s="431"/>
      <c r="DA39" s="431"/>
      <c r="DB39" s="431"/>
    </row>
    <row r="40" spans="2:106" ht="45" x14ac:dyDescent="0.25">
      <c r="B40" s="684"/>
      <c r="C40" s="430" t="s">
        <v>705</v>
      </c>
      <c r="D40" s="426">
        <f t="shared" si="4"/>
        <v>0</v>
      </c>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c r="BW40" s="431"/>
      <c r="BX40" s="431"/>
      <c r="BY40" s="431"/>
      <c r="BZ40" s="431"/>
      <c r="CA40" s="431"/>
      <c r="CB40" s="432"/>
      <c r="CC40" s="432"/>
      <c r="CD40" s="432"/>
      <c r="CE40" s="432"/>
      <c r="CF40" s="432"/>
      <c r="CG40" s="432"/>
      <c r="CH40" s="432"/>
      <c r="CI40" s="432"/>
      <c r="CJ40" s="432"/>
      <c r="CK40" s="439"/>
      <c r="CL40" s="432"/>
      <c r="CM40" s="450"/>
      <c r="CN40" s="431"/>
      <c r="CO40" s="431"/>
      <c r="CP40" s="431"/>
      <c r="CQ40" s="431"/>
      <c r="CR40" s="431"/>
      <c r="CS40" s="431"/>
      <c r="CT40" s="431"/>
      <c r="CU40" s="431"/>
      <c r="CV40" s="431"/>
      <c r="CW40" s="431"/>
      <c r="CX40" s="431"/>
      <c r="CY40" s="431"/>
      <c r="CZ40" s="431"/>
      <c r="DA40" s="431"/>
      <c r="DB40" s="431"/>
    </row>
    <row r="41" spans="2:106" x14ac:dyDescent="0.25">
      <c r="B41" s="684"/>
      <c r="C41" s="430" t="s">
        <v>706</v>
      </c>
      <c r="D41" s="426">
        <f t="shared" si="4"/>
        <v>0</v>
      </c>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2"/>
      <c r="CC41" s="432"/>
      <c r="CD41" s="432"/>
      <c r="CE41" s="432"/>
      <c r="CF41" s="432"/>
      <c r="CG41" s="432"/>
      <c r="CH41" s="432"/>
      <c r="CI41" s="432"/>
      <c r="CJ41" s="432"/>
      <c r="CK41" s="439"/>
      <c r="CL41" s="432"/>
      <c r="CM41" s="450"/>
      <c r="CN41" s="431"/>
      <c r="CO41" s="431"/>
      <c r="CP41" s="431"/>
      <c r="CQ41" s="431"/>
      <c r="CR41" s="431"/>
      <c r="CS41" s="431"/>
      <c r="CT41" s="431"/>
      <c r="CU41" s="431"/>
      <c r="CV41" s="431"/>
      <c r="CW41" s="431"/>
      <c r="CX41" s="431"/>
      <c r="CY41" s="431"/>
      <c r="CZ41" s="431"/>
      <c r="DA41" s="431"/>
      <c r="DB41" s="431"/>
    </row>
    <row r="42" spans="2:106" x14ac:dyDescent="0.25">
      <c r="B42" s="684"/>
      <c r="C42" s="430" t="s">
        <v>707</v>
      </c>
      <c r="D42" s="426">
        <f t="shared" si="4"/>
        <v>0</v>
      </c>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2"/>
      <c r="CC42" s="432"/>
      <c r="CD42" s="432"/>
      <c r="CE42" s="432"/>
      <c r="CF42" s="432"/>
      <c r="CG42" s="432"/>
      <c r="CH42" s="432"/>
      <c r="CI42" s="432"/>
      <c r="CJ42" s="432"/>
      <c r="CK42" s="439"/>
      <c r="CL42" s="432"/>
      <c r="CM42" s="450"/>
      <c r="CN42" s="431"/>
      <c r="CO42" s="431"/>
      <c r="CP42" s="431"/>
      <c r="CQ42" s="431"/>
      <c r="CR42" s="431"/>
      <c r="CS42" s="431"/>
      <c r="CT42" s="431"/>
      <c r="CU42" s="431"/>
      <c r="CV42" s="431"/>
      <c r="CW42" s="431"/>
      <c r="CX42" s="431"/>
      <c r="CY42" s="431"/>
      <c r="CZ42" s="431"/>
      <c r="DA42" s="431"/>
      <c r="DB42" s="431"/>
    </row>
    <row r="43" spans="2:106" x14ac:dyDescent="0.25">
      <c r="B43" s="684"/>
      <c r="C43" s="430" t="s">
        <v>708</v>
      </c>
      <c r="D43" s="426">
        <f t="shared" si="4"/>
        <v>0</v>
      </c>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2"/>
      <c r="CC43" s="432"/>
      <c r="CD43" s="432"/>
      <c r="CE43" s="432"/>
      <c r="CF43" s="432"/>
      <c r="CG43" s="432"/>
      <c r="CH43" s="432"/>
      <c r="CI43" s="432"/>
      <c r="CJ43" s="432"/>
      <c r="CK43" s="439"/>
      <c r="CL43" s="432"/>
      <c r="CM43" s="450"/>
      <c r="CN43" s="431"/>
      <c r="CO43" s="431"/>
      <c r="CP43" s="431"/>
      <c r="CQ43" s="431"/>
      <c r="CR43" s="431"/>
      <c r="CS43" s="431"/>
      <c r="CT43" s="431"/>
      <c r="CU43" s="431"/>
      <c r="CV43" s="431"/>
      <c r="CW43" s="431"/>
      <c r="CX43" s="431"/>
      <c r="CY43" s="431"/>
      <c r="CZ43" s="431"/>
      <c r="DA43" s="431"/>
      <c r="DB43" s="431"/>
    </row>
    <row r="44" spans="2:106" ht="30" x14ac:dyDescent="0.25">
      <c r="B44" s="684"/>
      <c r="C44" s="430" t="s">
        <v>709</v>
      </c>
      <c r="D44" s="426">
        <f t="shared" si="4"/>
        <v>81</v>
      </c>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2"/>
      <c r="CC44" s="432"/>
      <c r="CD44" s="432"/>
      <c r="CE44" s="432"/>
      <c r="CF44" s="432">
        <v>12</v>
      </c>
      <c r="CG44" s="432">
        <v>9</v>
      </c>
      <c r="CH44" s="432">
        <v>11</v>
      </c>
      <c r="CI44" s="432">
        <v>13</v>
      </c>
      <c r="CJ44" s="432">
        <v>7</v>
      </c>
      <c r="CK44" s="439">
        <v>12</v>
      </c>
      <c r="CL44" s="432">
        <v>10</v>
      </c>
      <c r="CM44" s="450">
        <v>7</v>
      </c>
      <c r="CN44" s="431"/>
      <c r="CO44" s="431"/>
      <c r="CP44" s="431"/>
      <c r="CQ44" s="431"/>
      <c r="CR44" s="431"/>
      <c r="CS44" s="431"/>
      <c r="CT44" s="431"/>
      <c r="CU44" s="431"/>
      <c r="CV44" s="431"/>
      <c r="CW44" s="431"/>
      <c r="CX44" s="431"/>
      <c r="CY44" s="431"/>
      <c r="CZ44" s="431"/>
      <c r="DA44" s="431"/>
      <c r="DB44" s="431"/>
    </row>
    <row r="45" spans="2:106" ht="30" x14ac:dyDescent="0.25">
      <c r="B45" s="684"/>
      <c r="C45" s="430" t="s">
        <v>710</v>
      </c>
      <c r="D45" s="426">
        <f t="shared" si="4"/>
        <v>0</v>
      </c>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2"/>
      <c r="CC45" s="432"/>
      <c r="CD45" s="432"/>
      <c r="CE45" s="432"/>
      <c r="CF45" s="432"/>
      <c r="CG45" s="432"/>
      <c r="CH45" s="432"/>
      <c r="CI45" s="432"/>
      <c r="CJ45" s="432"/>
      <c r="CK45" s="439"/>
      <c r="CL45" s="432"/>
      <c r="CM45" s="450"/>
      <c r="CN45" s="431"/>
      <c r="CO45" s="431"/>
      <c r="CP45" s="431"/>
      <c r="CQ45" s="431"/>
      <c r="CR45" s="431"/>
      <c r="CS45" s="431"/>
      <c r="CT45" s="431"/>
      <c r="CU45" s="431"/>
      <c r="CV45" s="431"/>
      <c r="CW45" s="431"/>
      <c r="CX45" s="431"/>
      <c r="CY45" s="431"/>
      <c r="CZ45" s="431"/>
      <c r="DA45" s="431"/>
      <c r="DB45" s="431"/>
    </row>
    <row r="46" spans="2:106" x14ac:dyDescent="0.25">
      <c r="B46" s="684"/>
      <c r="C46" s="430" t="s">
        <v>711</v>
      </c>
      <c r="D46" s="426">
        <f t="shared" si="4"/>
        <v>0</v>
      </c>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2"/>
      <c r="CC46" s="432"/>
      <c r="CD46" s="432"/>
      <c r="CE46" s="432"/>
      <c r="CF46" s="432"/>
      <c r="CG46" s="432"/>
      <c r="CH46" s="432"/>
      <c r="CI46" s="432"/>
      <c r="CJ46" s="432"/>
      <c r="CK46" s="439"/>
      <c r="CL46" s="432"/>
      <c r="CM46" s="450"/>
      <c r="CN46" s="431"/>
      <c r="CO46" s="431"/>
      <c r="CP46" s="431"/>
      <c r="CQ46" s="431"/>
      <c r="CR46" s="431"/>
      <c r="CS46" s="431"/>
      <c r="CT46" s="431"/>
      <c r="CU46" s="431"/>
      <c r="CV46" s="431"/>
      <c r="CW46" s="431"/>
      <c r="CX46" s="431"/>
      <c r="CY46" s="431"/>
      <c r="CZ46" s="431"/>
      <c r="DA46" s="431"/>
      <c r="DB46" s="431"/>
    </row>
    <row r="47" spans="2:106" x14ac:dyDescent="0.25">
      <c r="B47" s="684"/>
      <c r="C47" s="430" t="s">
        <v>712</v>
      </c>
      <c r="D47" s="426">
        <f t="shared" si="4"/>
        <v>0</v>
      </c>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2"/>
      <c r="CC47" s="432"/>
      <c r="CD47" s="432"/>
      <c r="CE47" s="432"/>
      <c r="CF47" s="432"/>
      <c r="CG47" s="432"/>
      <c r="CH47" s="432"/>
      <c r="CI47" s="432"/>
      <c r="CJ47" s="432"/>
      <c r="CK47" s="439"/>
      <c r="CL47" s="432"/>
      <c r="CM47" s="450"/>
      <c r="CN47" s="431"/>
      <c r="CO47" s="431"/>
      <c r="CP47" s="431"/>
      <c r="CQ47" s="431"/>
      <c r="CR47" s="431"/>
      <c r="CS47" s="431"/>
      <c r="CT47" s="431"/>
      <c r="CU47" s="431"/>
      <c r="CV47" s="431"/>
      <c r="CW47" s="431"/>
      <c r="CX47" s="431"/>
      <c r="CY47" s="431"/>
      <c r="CZ47" s="431"/>
      <c r="DA47" s="431"/>
      <c r="DB47" s="431"/>
    </row>
    <row r="48" spans="2:106" ht="45" x14ac:dyDescent="0.25">
      <c r="B48" s="684"/>
      <c r="C48" s="430" t="s">
        <v>713</v>
      </c>
      <c r="D48" s="426">
        <f t="shared" si="4"/>
        <v>0</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2"/>
      <c r="CC48" s="432"/>
      <c r="CD48" s="432"/>
      <c r="CE48" s="432"/>
      <c r="CF48" s="432"/>
      <c r="CG48" s="432"/>
      <c r="CH48" s="432"/>
      <c r="CI48" s="432"/>
      <c r="CJ48" s="432"/>
      <c r="CK48" s="439"/>
      <c r="CL48" s="432"/>
      <c r="CM48" s="450"/>
      <c r="CN48" s="431"/>
      <c r="CO48" s="431"/>
      <c r="CP48" s="431"/>
      <c r="CQ48" s="431"/>
      <c r="CR48" s="431"/>
      <c r="CS48" s="431"/>
      <c r="CT48" s="431"/>
      <c r="CU48" s="431"/>
      <c r="CV48" s="431"/>
      <c r="CW48" s="431"/>
      <c r="CX48" s="431"/>
      <c r="CY48" s="431"/>
      <c r="CZ48" s="431"/>
      <c r="DA48" s="431"/>
      <c r="DB48" s="431"/>
    </row>
    <row r="49" spans="2:106" ht="30" x14ac:dyDescent="0.25">
      <c r="B49" s="684"/>
      <c r="C49" s="430" t="s">
        <v>935</v>
      </c>
      <c r="D49" s="426">
        <f t="shared" si="4"/>
        <v>0</v>
      </c>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2"/>
      <c r="CC49" s="432"/>
      <c r="CD49" s="432"/>
      <c r="CE49" s="432"/>
      <c r="CF49" s="432"/>
      <c r="CG49" s="432"/>
      <c r="CH49" s="432"/>
      <c r="CI49" s="432"/>
      <c r="CJ49" s="432"/>
      <c r="CK49" s="439"/>
      <c r="CL49" s="432"/>
      <c r="CM49" s="450"/>
      <c r="CN49" s="431"/>
      <c r="CO49" s="431"/>
      <c r="CP49" s="431"/>
      <c r="CQ49" s="431"/>
      <c r="CR49" s="431"/>
      <c r="CS49" s="431"/>
      <c r="CT49" s="431"/>
      <c r="CU49" s="431"/>
      <c r="CV49" s="431"/>
      <c r="CW49" s="431"/>
      <c r="CX49" s="431"/>
      <c r="CY49" s="431"/>
      <c r="CZ49" s="431"/>
      <c r="DA49" s="431"/>
      <c r="DB49" s="431"/>
    </row>
    <row r="50" spans="2:106" x14ac:dyDescent="0.25">
      <c r="B50" s="684"/>
      <c r="C50" s="430" t="s">
        <v>715</v>
      </c>
      <c r="D50" s="426">
        <f t="shared" si="4"/>
        <v>0</v>
      </c>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2"/>
      <c r="CC50" s="432"/>
      <c r="CD50" s="432"/>
      <c r="CE50" s="432"/>
      <c r="CF50" s="432"/>
      <c r="CG50" s="432"/>
      <c r="CH50" s="432"/>
      <c r="CI50" s="432"/>
      <c r="CJ50" s="432"/>
      <c r="CK50" s="439"/>
      <c r="CL50" s="432"/>
      <c r="CM50" s="450"/>
      <c r="CN50" s="431"/>
      <c r="CO50" s="431"/>
      <c r="CP50" s="431"/>
      <c r="CQ50" s="431"/>
      <c r="CR50" s="431"/>
      <c r="CS50" s="431"/>
      <c r="CT50" s="431"/>
      <c r="CU50" s="431"/>
      <c r="CV50" s="431"/>
      <c r="CW50" s="431"/>
      <c r="CX50" s="431"/>
      <c r="CY50" s="431"/>
      <c r="CZ50" s="431"/>
      <c r="DA50" s="431"/>
      <c r="DB50" s="431"/>
    </row>
    <row r="51" spans="2:106" x14ac:dyDescent="0.25">
      <c r="B51" s="684"/>
      <c r="C51" s="430" t="s">
        <v>717</v>
      </c>
      <c r="D51" s="426">
        <f t="shared" si="4"/>
        <v>3</v>
      </c>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2"/>
      <c r="CC51" s="432"/>
      <c r="CD51" s="432"/>
      <c r="CE51" s="432"/>
      <c r="CF51" s="432"/>
      <c r="CG51" s="432"/>
      <c r="CH51" s="432"/>
      <c r="CI51" s="432">
        <v>2</v>
      </c>
      <c r="CJ51" s="432">
        <v>1</v>
      </c>
      <c r="CK51" s="439">
        <v>0</v>
      </c>
      <c r="CL51" s="432"/>
      <c r="CM51" s="450">
        <v>0</v>
      </c>
      <c r="CN51" s="431"/>
      <c r="CO51" s="431"/>
      <c r="CP51" s="431"/>
      <c r="CQ51" s="431"/>
      <c r="CR51" s="431"/>
      <c r="CS51" s="431"/>
      <c r="CT51" s="431"/>
      <c r="CU51" s="431"/>
      <c r="CV51" s="431"/>
      <c r="CW51" s="431"/>
      <c r="CX51" s="431"/>
      <c r="CY51" s="431"/>
      <c r="CZ51" s="431"/>
      <c r="DA51" s="431"/>
      <c r="DB51" s="431"/>
    </row>
    <row r="52" spans="2:106" x14ac:dyDescent="0.25">
      <c r="B52" s="684"/>
      <c r="C52" s="430" t="s">
        <v>718</v>
      </c>
      <c r="D52" s="426">
        <f t="shared" si="4"/>
        <v>0</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2"/>
      <c r="CC52" s="432"/>
      <c r="CD52" s="432"/>
      <c r="CE52" s="432"/>
      <c r="CF52" s="432"/>
      <c r="CG52" s="432"/>
      <c r="CH52" s="432"/>
      <c r="CI52" s="432"/>
      <c r="CJ52" s="432"/>
      <c r="CK52" s="439"/>
      <c r="CL52" s="432"/>
      <c r="CM52" s="450"/>
      <c r="CN52" s="431"/>
      <c r="CO52" s="431"/>
      <c r="CP52" s="431"/>
      <c r="CQ52" s="431"/>
      <c r="CR52" s="431"/>
      <c r="CS52" s="431"/>
      <c r="CT52" s="431"/>
      <c r="CU52" s="431"/>
      <c r="CV52" s="431"/>
      <c r="CW52" s="431"/>
      <c r="CX52" s="431"/>
      <c r="CY52" s="431"/>
      <c r="CZ52" s="431"/>
      <c r="DA52" s="431"/>
      <c r="DB52" s="431"/>
    </row>
    <row r="53" spans="2:106" ht="45" x14ac:dyDescent="0.25">
      <c r="B53" s="684"/>
      <c r="C53" s="430" t="s">
        <v>719</v>
      </c>
      <c r="D53" s="426">
        <f t="shared" si="4"/>
        <v>0</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2"/>
      <c r="CC53" s="432"/>
      <c r="CD53" s="432"/>
      <c r="CE53" s="432"/>
      <c r="CF53" s="432"/>
      <c r="CG53" s="432"/>
      <c r="CH53" s="432"/>
      <c r="CI53" s="432"/>
      <c r="CJ53" s="432"/>
      <c r="CK53" s="439"/>
      <c r="CL53" s="432"/>
      <c r="CM53" s="450"/>
      <c r="CN53" s="431"/>
      <c r="CO53" s="431"/>
      <c r="CP53" s="431"/>
      <c r="CQ53" s="431"/>
      <c r="CR53" s="431"/>
      <c r="CS53" s="431"/>
      <c r="CT53" s="431"/>
      <c r="CU53" s="431"/>
      <c r="CV53" s="431"/>
      <c r="CW53" s="431"/>
      <c r="CX53" s="431"/>
      <c r="CY53" s="431"/>
      <c r="CZ53" s="431"/>
      <c r="DA53" s="431"/>
      <c r="DB53" s="431"/>
    </row>
    <row r="54" spans="2:106" x14ac:dyDescent="0.25">
      <c r="B54" s="684"/>
      <c r="C54" s="433" t="s">
        <v>659</v>
      </c>
      <c r="D54" s="426">
        <f t="shared" si="4"/>
        <v>0</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2"/>
      <c r="CC54" s="432"/>
      <c r="CD54" s="432"/>
      <c r="CE54" s="432"/>
      <c r="CF54" s="432"/>
      <c r="CG54" s="432"/>
      <c r="CH54" s="432"/>
      <c r="CI54" s="432"/>
      <c r="CJ54" s="432"/>
      <c r="CK54" s="439"/>
      <c r="CL54" s="432"/>
      <c r="CM54" s="450"/>
      <c r="CN54" s="431"/>
      <c r="CO54" s="431"/>
      <c r="CP54" s="431"/>
      <c r="CQ54" s="431"/>
      <c r="CR54" s="431"/>
      <c r="CS54" s="431"/>
      <c r="CT54" s="431"/>
      <c r="CU54" s="431"/>
      <c r="CV54" s="431"/>
      <c r="CW54" s="431"/>
      <c r="CX54" s="431"/>
      <c r="CY54" s="431"/>
      <c r="CZ54" s="431"/>
      <c r="DA54" s="431"/>
      <c r="DB54" s="431"/>
    </row>
    <row r="55" spans="2:106" ht="45" x14ac:dyDescent="0.25">
      <c r="B55" s="684"/>
      <c r="C55" s="434" t="s">
        <v>660</v>
      </c>
      <c r="D55" s="426">
        <f t="shared" si="4"/>
        <v>5823</v>
      </c>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2">
        <v>164</v>
      </c>
      <c r="CC55" s="432">
        <v>175</v>
      </c>
      <c r="CD55" s="432">
        <v>137</v>
      </c>
      <c r="CE55" s="432">
        <v>192</v>
      </c>
      <c r="CF55" s="432">
        <v>162</v>
      </c>
      <c r="CG55" s="432">
        <v>156</v>
      </c>
      <c r="CH55" s="432">
        <v>0</v>
      </c>
      <c r="CI55" s="432">
        <v>166</v>
      </c>
      <c r="CJ55" s="432">
        <v>110</v>
      </c>
      <c r="CK55" s="439">
        <v>155</v>
      </c>
      <c r="CL55" s="432">
        <v>2196</v>
      </c>
      <c r="CM55" s="450">
        <v>2210</v>
      </c>
      <c r="CN55" s="431"/>
      <c r="CO55" s="431"/>
      <c r="CP55" s="431"/>
      <c r="CQ55" s="431"/>
      <c r="CR55" s="431"/>
      <c r="CS55" s="431"/>
      <c r="CT55" s="431"/>
      <c r="CU55" s="431"/>
      <c r="CV55" s="431"/>
      <c r="CW55" s="431"/>
      <c r="CX55" s="431"/>
      <c r="CY55" s="431"/>
      <c r="CZ55" s="431"/>
      <c r="DA55" s="431"/>
      <c r="DB55" s="431"/>
    </row>
    <row r="56" spans="2:106" ht="30" x14ac:dyDescent="0.25">
      <c r="B56" s="435"/>
      <c r="C56" s="425" t="s">
        <v>661</v>
      </c>
      <c r="D56" s="426">
        <f t="shared" si="4"/>
        <v>0</v>
      </c>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2"/>
      <c r="CC56" s="432"/>
      <c r="CD56" s="432"/>
      <c r="CE56" s="432"/>
      <c r="CF56" s="432"/>
      <c r="CG56" s="432"/>
      <c r="CH56" s="432"/>
      <c r="CI56" s="432"/>
      <c r="CJ56" s="432"/>
      <c r="CK56" s="439"/>
      <c r="CL56" s="432"/>
      <c r="CM56" s="450"/>
      <c r="CN56" s="431"/>
      <c r="CO56" s="431"/>
      <c r="CP56" s="431"/>
      <c r="CQ56" s="431"/>
      <c r="CR56" s="431"/>
      <c r="CS56" s="431"/>
      <c r="CT56" s="431"/>
      <c r="CU56" s="431"/>
      <c r="CV56" s="431"/>
      <c r="CW56" s="431"/>
      <c r="CX56" s="431"/>
      <c r="CY56" s="431"/>
      <c r="CZ56" s="431"/>
      <c r="DA56" s="431"/>
      <c r="DB56" s="431"/>
    </row>
  </sheetData>
  <sheetProtection formatCells="0"/>
  <mergeCells count="8">
    <mergeCell ref="B5:C5"/>
    <mergeCell ref="B11:B55"/>
    <mergeCell ref="C1:AS1"/>
    <mergeCell ref="R2:U2"/>
    <mergeCell ref="W2:Y2"/>
    <mergeCell ref="B3:B4"/>
    <mergeCell ref="C3:C4"/>
    <mergeCell ref="D3:D4"/>
  </mergeCells>
  <pageMargins left="0.7" right="0.7" top="0.75" bottom="0.75" header="0.3" footer="0.3"/>
  <pageSetup paperSize="9" scale="11"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topLeftCell="A70" workbookViewId="0">
      <selection activeCell="A102" sqref="A102"/>
    </sheetView>
  </sheetViews>
  <sheetFormatPr defaultRowHeight="15" x14ac:dyDescent="0.25"/>
  <cols>
    <col min="1" max="1" width="30" style="40" customWidth="1"/>
    <col min="2" max="2" width="71.42578125" style="40" customWidth="1"/>
    <col min="3" max="3" width="10.85546875" style="40" customWidth="1"/>
    <col min="4" max="5" width="10.85546875" customWidth="1"/>
  </cols>
  <sheetData>
    <row r="1" spans="1:9" ht="23.25" customHeight="1" x14ac:dyDescent="0.25">
      <c r="A1" s="171"/>
      <c r="B1"/>
      <c r="C1"/>
      <c r="F1" s="493" t="s">
        <v>652</v>
      </c>
      <c r="G1" s="165"/>
      <c r="H1" s="165"/>
      <c r="I1" s="493" t="s">
        <v>724</v>
      </c>
    </row>
    <row r="2" spans="1:9" ht="23.25" x14ac:dyDescent="0.35">
      <c r="A2" s="171"/>
      <c r="B2" s="172"/>
      <c r="C2" s="175" t="s">
        <v>648</v>
      </c>
      <c r="D2" s="176" t="s">
        <v>649</v>
      </c>
      <c r="E2" s="176" t="s">
        <v>650</v>
      </c>
      <c r="F2" s="494"/>
      <c r="G2" s="497" t="s">
        <v>651</v>
      </c>
      <c r="H2" s="498"/>
      <c r="I2" s="494"/>
    </row>
    <row r="3" spans="1:9" ht="15" customHeight="1" x14ac:dyDescent="0.25">
      <c r="A3" s="694" t="s">
        <v>0</v>
      </c>
      <c r="B3" s="694" t="s">
        <v>655</v>
      </c>
      <c r="C3" s="703" t="s">
        <v>656</v>
      </c>
      <c r="D3" s="694" t="s">
        <v>656</v>
      </c>
      <c r="E3" s="707" t="s">
        <v>656</v>
      </c>
      <c r="F3" s="494"/>
      <c r="G3" s="705" t="s">
        <v>654</v>
      </c>
      <c r="H3" s="706" t="s">
        <v>653</v>
      </c>
      <c r="I3" s="494"/>
    </row>
    <row r="4" spans="1:9" ht="15" customHeight="1" x14ac:dyDescent="0.25">
      <c r="A4" s="695"/>
      <c r="B4" s="695"/>
      <c r="C4" s="703"/>
      <c r="D4" s="695"/>
      <c r="E4" s="707"/>
      <c r="F4" s="494"/>
      <c r="G4" s="705"/>
      <c r="H4" s="706"/>
      <c r="I4" s="494"/>
    </row>
    <row r="5" spans="1:9" ht="15.75" x14ac:dyDescent="0.25">
      <c r="A5" s="696" t="s">
        <v>656</v>
      </c>
      <c r="B5" s="697"/>
      <c r="C5" s="166">
        <v>164</v>
      </c>
      <c r="D5" s="166">
        <v>175</v>
      </c>
      <c r="E5" s="166">
        <v>137</v>
      </c>
      <c r="F5" s="174">
        <f t="shared" ref="F5:F17" si="0">C5+D5+E5</f>
        <v>476</v>
      </c>
      <c r="G5" s="166">
        <v>320</v>
      </c>
      <c r="H5" s="220">
        <v>0</v>
      </c>
      <c r="I5" s="174">
        <f t="shared" ref="I5:I17" si="1">C5+D5+E5+G5</f>
        <v>796</v>
      </c>
    </row>
    <row r="6" spans="1:9" ht="30" x14ac:dyDescent="0.25">
      <c r="A6" s="700" t="s">
        <v>657</v>
      </c>
      <c r="B6" s="150" t="s">
        <v>658</v>
      </c>
      <c r="C6" s="167">
        <v>0</v>
      </c>
      <c r="D6" s="167">
        <v>0</v>
      </c>
      <c r="E6" s="167">
        <v>0</v>
      </c>
      <c r="F6" s="174">
        <f t="shared" si="0"/>
        <v>0</v>
      </c>
      <c r="G6" s="167">
        <v>97</v>
      </c>
      <c r="H6" s="222">
        <v>0</v>
      </c>
      <c r="I6" s="174">
        <f t="shared" si="1"/>
        <v>97</v>
      </c>
    </row>
    <row r="7" spans="1:9" x14ac:dyDescent="0.25">
      <c r="A7" s="701"/>
      <c r="B7" s="168" t="s">
        <v>659</v>
      </c>
      <c r="C7" s="167">
        <v>0</v>
      </c>
      <c r="D7" s="167">
        <v>0</v>
      </c>
      <c r="E7" s="167">
        <v>0</v>
      </c>
      <c r="F7" s="174">
        <f t="shared" si="0"/>
        <v>0</v>
      </c>
      <c r="G7" s="167">
        <v>0</v>
      </c>
      <c r="H7" s="222">
        <v>0</v>
      </c>
      <c r="I7" s="174">
        <f t="shared" si="1"/>
        <v>0</v>
      </c>
    </row>
    <row r="8" spans="1:9" ht="45" x14ac:dyDescent="0.25">
      <c r="A8" s="701"/>
      <c r="B8" s="150" t="s">
        <v>660</v>
      </c>
      <c r="C8" s="167">
        <v>164</v>
      </c>
      <c r="D8" s="167">
        <v>175</v>
      </c>
      <c r="E8" s="167">
        <v>137</v>
      </c>
      <c r="F8" s="174">
        <f t="shared" si="0"/>
        <v>476</v>
      </c>
      <c r="G8" s="167">
        <v>192</v>
      </c>
      <c r="H8" s="222">
        <v>0</v>
      </c>
      <c r="I8" s="174">
        <f t="shared" si="1"/>
        <v>668</v>
      </c>
    </row>
    <row r="9" spans="1:9" ht="30" x14ac:dyDescent="0.25">
      <c r="A9" s="702"/>
      <c r="B9" s="150" t="s">
        <v>661</v>
      </c>
      <c r="C9" s="167">
        <v>0</v>
      </c>
      <c r="D9" s="167">
        <v>0</v>
      </c>
      <c r="E9" s="167">
        <v>0</v>
      </c>
      <c r="F9" s="174">
        <f t="shared" si="0"/>
        <v>0</v>
      </c>
      <c r="G9" s="167">
        <v>0</v>
      </c>
      <c r="H9" s="222">
        <v>0</v>
      </c>
      <c r="I9" s="174">
        <f t="shared" si="1"/>
        <v>0</v>
      </c>
    </row>
    <row r="10" spans="1:9" ht="31.5" x14ac:dyDescent="0.25">
      <c r="A10" s="169" t="s">
        <v>662</v>
      </c>
      <c r="B10" s="150" t="s">
        <v>663</v>
      </c>
      <c r="C10" s="167">
        <v>0</v>
      </c>
      <c r="D10" s="167">
        <v>0</v>
      </c>
      <c r="E10" s="167">
        <v>0</v>
      </c>
      <c r="F10" s="174">
        <f t="shared" si="0"/>
        <v>0</v>
      </c>
      <c r="G10" s="167">
        <v>31</v>
      </c>
      <c r="H10" s="222">
        <v>0</v>
      </c>
      <c r="I10" s="174">
        <f t="shared" si="1"/>
        <v>31</v>
      </c>
    </row>
    <row r="11" spans="1:9" ht="45" x14ac:dyDescent="0.25">
      <c r="A11" s="170" t="s">
        <v>664</v>
      </c>
      <c r="B11" s="150" t="s">
        <v>665</v>
      </c>
      <c r="C11" s="167">
        <v>0</v>
      </c>
      <c r="D11" s="167">
        <v>0</v>
      </c>
      <c r="E11" s="167">
        <v>0</v>
      </c>
      <c r="F11" s="174">
        <f t="shared" si="0"/>
        <v>0</v>
      </c>
      <c r="G11" s="167">
        <v>0</v>
      </c>
      <c r="H11" s="222">
        <v>0</v>
      </c>
      <c r="I11" s="174">
        <f t="shared" si="1"/>
        <v>0</v>
      </c>
    </row>
    <row r="12" spans="1:9" ht="47.25" x14ac:dyDescent="0.25">
      <c r="A12" s="170" t="s">
        <v>666</v>
      </c>
      <c r="B12" s="150" t="s">
        <v>667</v>
      </c>
      <c r="C12" s="167">
        <v>0</v>
      </c>
      <c r="D12" s="167">
        <v>0</v>
      </c>
      <c r="E12" s="167">
        <v>0</v>
      </c>
      <c r="F12" s="174">
        <f t="shared" si="0"/>
        <v>0</v>
      </c>
      <c r="G12" s="167">
        <v>0</v>
      </c>
      <c r="H12" s="222">
        <v>0</v>
      </c>
      <c r="I12" s="174">
        <f t="shared" si="1"/>
        <v>0</v>
      </c>
    </row>
    <row r="13" spans="1:9" ht="15.75" x14ac:dyDescent="0.25">
      <c r="A13" s="170" t="s">
        <v>668</v>
      </c>
      <c r="B13" s="150" t="s">
        <v>669</v>
      </c>
      <c r="C13" s="167">
        <v>0</v>
      </c>
      <c r="D13" s="167">
        <v>0</v>
      </c>
      <c r="E13" s="167">
        <v>0</v>
      </c>
      <c r="F13" s="174">
        <f t="shared" si="0"/>
        <v>0</v>
      </c>
      <c r="G13" s="167">
        <v>0</v>
      </c>
      <c r="H13" s="222">
        <v>0</v>
      </c>
      <c r="I13" s="174">
        <f t="shared" si="1"/>
        <v>0</v>
      </c>
    </row>
    <row r="14" spans="1:9" ht="15.75" x14ac:dyDescent="0.25">
      <c r="A14" s="170" t="s">
        <v>670</v>
      </c>
      <c r="B14" s="150" t="s">
        <v>669</v>
      </c>
      <c r="C14" s="167">
        <v>0</v>
      </c>
      <c r="D14" s="167">
        <v>0</v>
      </c>
      <c r="E14" s="167">
        <v>0</v>
      </c>
      <c r="F14" s="174">
        <f t="shared" si="0"/>
        <v>0</v>
      </c>
      <c r="G14" s="167">
        <v>0</v>
      </c>
      <c r="H14" s="222">
        <v>0</v>
      </c>
      <c r="I14" s="174">
        <f t="shared" si="1"/>
        <v>0</v>
      </c>
    </row>
    <row r="15" spans="1:9" ht="31.5" x14ac:dyDescent="0.25">
      <c r="A15" s="170" t="s">
        <v>671</v>
      </c>
      <c r="B15" s="150" t="s">
        <v>669</v>
      </c>
      <c r="C15" s="167">
        <v>0</v>
      </c>
      <c r="D15" s="167">
        <v>0</v>
      </c>
      <c r="E15" s="167">
        <v>0</v>
      </c>
      <c r="F15" s="174">
        <f t="shared" si="0"/>
        <v>0</v>
      </c>
      <c r="G15" s="167">
        <v>0</v>
      </c>
      <c r="H15" s="222">
        <v>0</v>
      </c>
      <c r="I15" s="174">
        <f t="shared" si="1"/>
        <v>0</v>
      </c>
    </row>
    <row r="16" spans="1:9" ht="15.75" x14ac:dyDescent="0.25">
      <c r="A16" s="170" t="s">
        <v>672</v>
      </c>
      <c r="B16" s="150" t="s">
        <v>669</v>
      </c>
      <c r="C16" s="167">
        <v>0</v>
      </c>
      <c r="D16" s="167">
        <v>0</v>
      </c>
      <c r="E16" s="167">
        <v>0</v>
      </c>
      <c r="F16" s="174">
        <f t="shared" si="0"/>
        <v>0</v>
      </c>
      <c r="G16" s="167">
        <v>0</v>
      </c>
      <c r="H16" s="222">
        <v>0</v>
      </c>
      <c r="I16" s="174">
        <f t="shared" si="1"/>
        <v>0</v>
      </c>
    </row>
    <row r="17" spans="1:9" ht="15.75" x14ac:dyDescent="0.25">
      <c r="A17" s="170" t="s">
        <v>673</v>
      </c>
      <c r="B17" s="150" t="s">
        <v>669</v>
      </c>
      <c r="C17" s="167">
        <v>0</v>
      </c>
      <c r="D17" s="167">
        <v>0</v>
      </c>
      <c r="E17" s="167">
        <v>0</v>
      </c>
      <c r="F17" s="174">
        <f t="shared" si="0"/>
        <v>0</v>
      </c>
      <c r="G17" s="167">
        <v>0</v>
      </c>
      <c r="H17" s="222">
        <v>0</v>
      </c>
      <c r="I17" s="174">
        <f t="shared" si="1"/>
        <v>0</v>
      </c>
    </row>
    <row r="18" spans="1:9" x14ac:dyDescent="0.25">
      <c r="A18" s="173"/>
      <c r="B18" s="173"/>
      <c r="C18" s="173"/>
    </row>
    <row r="19" spans="1:9" ht="15" customHeight="1" x14ac:dyDescent="0.25">
      <c r="A19" s="694" t="s">
        <v>0</v>
      </c>
      <c r="B19" s="694" t="s">
        <v>721</v>
      </c>
      <c r="C19" s="703" t="s">
        <v>720</v>
      </c>
      <c r="D19" s="692" t="s">
        <v>725</v>
      </c>
      <c r="E19" s="703" t="s">
        <v>810</v>
      </c>
      <c r="F19" s="703" t="s">
        <v>812</v>
      </c>
      <c r="G19" s="703" t="s">
        <v>817</v>
      </c>
      <c r="H19" s="703" t="s">
        <v>818</v>
      </c>
      <c r="I19" s="704" t="s">
        <v>830</v>
      </c>
    </row>
    <row r="20" spans="1:9" ht="15" customHeight="1" x14ac:dyDescent="0.25">
      <c r="A20" s="695"/>
      <c r="B20" s="695"/>
      <c r="C20" s="703"/>
      <c r="D20" s="693"/>
      <c r="E20" s="703"/>
      <c r="F20" s="703"/>
      <c r="G20" s="703"/>
      <c r="H20" s="703"/>
      <c r="I20" s="704"/>
    </row>
    <row r="21" spans="1:9" ht="15.75" x14ac:dyDescent="0.25">
      <c r="A21" s="696" t="s">
        <v>656</v>
      </c>
      <c r="B21" s="697"/>
      <c r="C21" s="166">
        <v>518</v>
      </c>
      <c r="D21" s="174">
        <f>C21+I5</f>
        <v>1314</v>
      </c>
      <c r="E21" s="260">
        <f>(SUM(E22:E77))</f>
        <v>993</v>
      </c>
      <c r="F21" s="321">
        <f>SUM(F22:F77)</f>
        <v>1243</v>
      </c>
      <c r="G21" s="321">
        <f t="shared" ref="G21" si="2">SUM(G22:G77)</f>
        <v>992</v>
      </c>
      <c r="H21" s="166">
        <v>814</v>
      </c>
      <c r="I21" s="327">
        <f>C5+D5+E5+G5+H5+C21+E21+F21+G21+H21</f>
        <v>5356</v>
      </c>
    </row>
    <row r="22" spans="1:9" ht="31.5" x14ac:dyDescent="0.25">
      <c r="A22" s="169" t="s">
        <v>662</v>
      </c>
      <c r="B22" s="151" t="s">
        <v>663</v>
      </c>
      <c r="C22" s="167">
        <v>0</v>
      </c>
      <c r="D22" s="174">
        <f>C22</f>
        <v>0</v>
      </c>
      <c r="E22" s="322"/>
      <c r="F22" s="324"/>
      <c r="G22" s="346"/>
      <c r="H22" s="347"/>
      <c r="I22" s="327"/>
    </row>
    <row r="23" spans="1:9" ht="45" x14ac:dyDescent="0.25">
      <c r="A23" s="170" t="s">
        <v>664</v>
      </c>
      <c r="B23" s="151" t="s">
        <v>665</v>
      </c>
      <c r="C23" s="167">
        <v>0</v>
      </c>
      <c r="D23" s="174">
        <f t="shared" ref="D23:D77" si="3">C23</f>
        <v>0</v>
      </c>
      <c r="E23" s="322"/>
      <c r="F23" s="324"/>
      <c r="G23" s="346"/>
      <c r="H23" s="347"/>
      <c r="I23" s="327"/>
    </row>
    <row r="24" spans="1:9" ht="47.25" x14ac:dyDescent="0.25">
      <c r="A24" s="170" t="s">
        <v>666</v>
      </c>
      <c r="B24" s="151" t="s">
        <v>667</v>
      </c>
      <c r="C24" s="167">
        <v>0</v>
      </c>
      <c r="D24" s="174">
        <f t="shared" si="3"/>
        <v>0</v>
      </c>
      <c r="E24" s="322"/>
      <c r="F24" s="324"/>
      <c r="G24" s="346"/>
      <c r="H24" s="347"/>
      <c r="I24" s="327"/>
    </row>
    <row r="25" spans="1:9" ht="15.75" x14ac:dyDescent="0.25">
      <c r="A25" s="170" t="s">
        <v>668</v>
      </c>
      <c r="B25" s="151" t="s">
        <v>669</v>
      </c>
      <c r="C25" s="167">
        <v>0</v>
      </c>
      <c r="D25" s="174">
        <f t="shared" si="3"/>
        <v>0</v>
      </c>
      <c r="E25" s="322"/>
      <c r="F25" s="324"/>
      <c r="G25" s="346"/>
      <c r="H25" s="347"/>
      <c r="I25" s="327"/>
    </row>
    <row r="26" spans="1:9" ht="15.75" x14ac:dyDescent="0.25">
      <c r="A26" s="170" t="s">
        <v>670</v>
      </c>
      <c r="B26" s="151" t="s">
        <v>669</v>
      </c>
      <c r="C26" s="167">
        <v>0</v>
      </c>
      <c r="D26" s="174">
        <f t="shared" si="3"/>
        <v>0</v>
      </c>
      <c r="E26" s="322"/>
      <c r="F26" s="324"/>
      <c r="G26" s="346"/>
      <c r="H26" s="347"/>
      <c r="I26" s="327"/>
    </row>
    <row r="27" spans="1:9" ht="31.5" x14ac:dyDescent="0.25">
      <c r="A27" s="170" t="s">
        <v>671</v>
      </c>
      <c r="B27" s="151" t="s">
        <v>669</v>
      </c>
      <c r="C27" s="167">
        <v>0</v>
      </c>
      <c r="D27" s="174">
        <f t="shared" si="3"/>
        <v>0</v>
      </c>
      <c r="E27" s="322"/>
      <c r="F27" s="324"/>
      <c r="G27" s="346"/>
      <c r="H27" s="348"/>
      <c r="I27" s="327"/>
    </row>
    <row r="28" spans="1:9" ht="15.75" x14ac:dyDescent="0.25">
      <c r="A28" s="170" t="s">
        <v>672</v>
      </c>
      <c r="B28" s="151" t="s">
        <v>669</v>
      </c>
      <c r="C28" s="167">
        <v>0</v>
      </c>
      <c r="D28" s="174">
        <f t="shared" si="3"/>
        <v>0</v>
      </c>
      <c r="E28" s="322"/>
      <c r="F28" s="324"/>
      <c r="G28" s="346">
        <v>1</v>
      </c>
      <c r="H28" s="348"/>
      <c r="I28" s="327"/>
    </row>
    <row r="29" spans="1:9" ht="15.75" x14ac:dyDescent="0.25">
      <c r="A29" s="170" t="s">
        <v>673</v>
      </c>
      <c r="B29" s="151" t="s">
        <v>669</v>
      </c>
      <c r="C29" s="167">
        <v>0</v>
      </c>
      <c r="D29" s="174">
        <f t="shared" si="3"/>
        <v>0</v>
      </c>
      <c r="E29" s="322"/>
      <c r="F29" s="324"/>
      <c r="G29" s="346"/>
      <c r="H29" s="348"/>
      <c r="I29" s="327"/>
    </row>
    <row r="30" spans="1:9" ht="30" x14ac:dyDescent="0.25">
      <c r="A30" s="698" t="s">
        <v>654</v>
      </c>
      <c r="B30" s="209" t="s">
        <v>676</v>
      </c>
      <c r="C30" s="167">
        <v>0</v>
      </c>
      <c r="D30" s="174">
        <f t="shared" si="3"/>
        <v>0</v>
      </c>
      <c r="E30" s="322"/>
      <c r="F30" s="324"/>
      <c r="G30" s="346"/>
      <c r="H30" s="348"/>
      <c r="I30" s="327"/>
    </row>
    <row r="31" spans="1:9" ht="15" customHeight="1" x14ac:dyDescent="0.25">
      <c r="A31" s="699"/>
      <c r="B31" s="209" t="s">
        <v>677</v>
      </c>
      <c r="C31" s="167">
        <v>0</v>
      </c>
      <c r="D31" s="174">
        <f t="shared" si="3"/>
        <v>0</v>
      </c>
      <c r="E31" s="322"/>
      <c r="F31" s="324"/>
      <c r="G31" s="346"/>
      <c r="H31" s="348"/>
      <c r="I31" s="327"/>
    </row>
    <row r="32" spans="1:9" ht="15" customHeight="1" x14ac:dyDescent="0.25">
      <c r="A32" s="699"/>
      <c r="B32" s="209" t="s">
        <v>678</v>
      </c>
      <c r="C32" s="167">
        <v>0</v>
      </c>
      <c r="D32" s="174">
        <f t="shared" si="3"/>
        <v>0</v>
      </c>
      <c r="E32" s="322"/>
      <c r="F32" s="324"/>
      <c r="G32" s="346"/>
      <c r="H32" s="348"/>
      <c r="I32" s="327"/>
    </row>
    <row r="33" spans="1:9" ht="15" customHeight="1" x14ac:dyDescent="0.25">
      <c r="A33" s="699"/>
      <c r="B33" s="209" t="s">
        <v>679</v>
      </c>
      <c r="C33" s="167">
        <v>0</v>
      </c>
      <c r="D33" s="174">
        <f t="shared" si="3"/>
        <v>0</v>
      </c>
      <c r="E33" s="322">
        <v>1</v>
      </c>
      <c r="F33" s="324">
        <v>0</v>
      </c>
      <c r="G33" s="346">
        <v>4</v>
      </c>
      <c r="H33" s="348">
        <v>1</v>
      </c>
      <c r="I33" s="327"/>
    </row>
    <row r="34" spans="1:9" ht="15" customHeight="1" x14ac:dyDescent="0.25">
      <c r="A34" s="699"/>
      <c r="B34" s="209" t="s">
        <v>680</v>
      </c>
      <c r="C34" s="167">
        <v>0</v>
      </c>
      <c r="D34" s="174">
        <f t="shared" si="3"/>
        <v>0</v>
      </c>
      <c r="E34" s="322"/>
      <c r="F34" s="324"/>
      <c r="G34" s="346"/>
      <c r="H34" s="348"/>
      <c r="I34" s="327"/>
    </row>
    <row r="35" spans="1:9" ht="15" customHeight="1" x14ac:dyDescent="0.25">
      <c r="A35" s="699"/>
      <c r="B35" s="209" t="s">
        <v>681</v>
      </c>
      <c r="C35" s="167">
        <v>0</v>
      </c>
      <c r="D35" s="174">
        <f t="shared" si="3"/>
        <v>0</v>
      </c>
      <c r="E35" s="322"/>
      <c r="F35" s="324"/>
      <c r="G35" s="346"/>
      <c r="H35" s="349"/>
      <c r="I35" s="327"/>
    </row>
    <row r="36" spans="1:9" ht="30" x14ac:dyDescent="0.25">
      <c r="A36" s="699"/>
      <c r="B36" s="209" t="s">
        <v>682</v>
      </c>
      <c r="C36" s="167">
        <v>0</v>
      </c>
      <c r="D36" s="174">
        <f t="shared" si="3"/>
        <v>0</v>
      </c>
      <c r="E36" s="322"/>
      <c r="F36" s="324"/>
      <c r="G36" s="346"/>
      <c r="H36" s="349"/>
      <c r="I36" s="327"/>
    </row>
    <row r="37" spans="1:9" ht="15" customHeight="1" x14ac:dyDescent="0.25">
      <c r="A37" s="699"/>
      <c r="B37" s="209" t="s">
        <v>683</v>
      </c>
      <c r="C37" s="167">
        <v>0</v>
      </c>
      <c r="D37" s="174">
        <f t="shared" si="3"/>
        <v>0</v>
      </c>
      <c r="E37" s="322"/>
      <c r="F37" s="324"/>
      <c r="G37" s="346"/>
      <c r="H37" s="349"/>
      <c r="I37" s="327"/>
    </row>
    <row r="38" spans="1:9" ht="30" x14ac:dyDescent="0.25">
      <c r="A38" s="699"/>
      <c r="B38" s="209" t="s">
        <v>684</v>
      </c>
      <c r="C38" s="167">
        <v>12</v>
      </c>
      <c r="D38" s="174">
        <f>I10+C38</f>
        <v>43</v>
      </c>
      <c r="E38" s="322">
        <v>10</v>
      </c>
      <c r="F38" s="324">
        <v>16</v>
      </c>
      <c r="G38" s="346">
        <v>7</v>
      </c>
      <c r="H38" s="348">
        <v>12</v>
      </c>
      <c r="I38" s="327">
        <f>C10+D10+E10+G10+H10+C38+E38+F38+G38+H38</f>
        <v>88</v>
      </c>
    </row>
    <row r="39" spans="1:9" ht="45" x14ac:dyDescent="0.25">
      <c r="A39" s="699"/>
      <c r="B39" s="209" t="s">
        <v>685</v>
      </c>
      <c r="C39" s="167">
        <v>0</v>
      </c>
      <c r="D39" s="174">
        <f t="shared" si="3"/>
        <v>0</v>
      </c>
      <c r="E39" s="322"/>
      <c r="F39" s="324"/>
      <c r="G39" s="346"/>
      <c r="H39" s="348"/>
      <c r="I39" s="327"/>
    </row>
    <row r="40" spans="1:9" ht="15" customHeight="1" x14ac:dyDescent="0.25">
      <c r="A40" s="699"/>
      <c r="B40" s="209" t="s">
        <v>686</v>
      </c>
      <c r="C40" s="167">
        <v>0</v>
      </c>
      <c r="D40" s="174">
        <f t="shared" si="3"/>
        <v>0</v>
      </c>
      <c r="E40" s="322"/>
      <c r="F40" s="324"/>
      <c r="G40" s="346"/>
      <c r="H40" s="348"/>
      <c r="I40" s="327"/>
    </row>
    <row r="41" spans="1:9" ht="30" x14ac:dyDescent="0.25">
      <c r="A41" s="699"/>
      <c r="B41" s="209" t="s">
        <v>687</v>
      </c>
      <c r="C41" s="167">
        <v>323</v>
      </c>
      <c r="D41" s="174">
        <f>I6+C41</f>
        <v>420</v>
      </c>
      <c r="E41" s="322">
        <v>815</v>
      </c>
      <c r="F41" s="324">
        <v>1204</v>
      </c>
      <c r="G41" s="346">
        <v>788</v>
      </c>
      <c r="H41" s="348">
        <v>678</v>
      </c>
      <c r="I41" s="327">
        <f>C6+D6+E6+G6+H6+C41+E41+F41+G41+H41</f>
        <v>3905</v>
      </c>
    </row>
    <row r="42" spans="1:9" ht="15" customHeight="1" x14ac:dyDescent="0.25">
      <c r="A42" s="699"/>
      <c r="B42" s="209" t="s">
        <v>688</v>
      </c>
      <c r="C42" s="167">
        <v>0</v>
      </c>
      <c r="D42" s="174">
        <f t="shared" si="3"/>
        <v>0</v>
      </c>
      <c r="E42" s="322"/>
      <c r="F42" s="324"/>
      <c r="G42" s="346">
        <v>4</v>
      </c>
      <c r="H42" s="348"/>
      <c r="I42" s="327">
        <f>C42+E42+F42+G42+H42</f>
        <v>4</v>
      </c>
    </row>
    <row r="43" spans="1:9" ht="30" x14ac:dyDescent="0.25">
      <c r="A43" s="699"/>
      <c r="B43" s="209" t="s">
        <v>689</v>
      </c>
      <c r="C43" s="167">
        <v>9</v>
      </c>
      <c r="D43" s="174">
        <f t="shared" si="3"/>
        <v>9</v>
      </c>
      <c r="E43" s="322"/>
      <c r="F43" s="324">
        <v>5</v>
      </c>
      <c r="G43" s="346">
        <v>5</v>
      </c>
      <c r="H43" s="348"/>
      <c r="I43" s="327">
        <f>C43+E43+F43+G43+H43</f>
        <v>19</v>
      </c>
    </row>
    <row r="44" spans="1:9" ht="15" customHeight="1" x14ac:dyDescent="0.25">
      <c r="A44" s="699"/>
      <c r="B44" s="209" t="s">
        <v>690</v>
      </c>
      <c r="C44" s="167">
        <v>0</v>
      </c>
      <c r="D44" s="174">
        <f t="shared" si="3"/>
        <v>0</v>
      </c>
      <c r="E44" s="322">
        <v>2</v>
      </c>
      <c r="F44" s="324">
        <v>4</v>
      </c>
      <c r="G44" s="346"/>
      <c r="H44" s="348">
        <v>2</v>
      </c>
      <c r="I44" s="327">
        <f>C44+E44+F44+G44+H44</f>
        <v>8</v>
      </c>
    </row>
    <row r="45" spans="1:9" ht="15" customHeight="1" x14ac:dyDescent="0.25">
      <c r="A45" s="699"/>
      <c r="B45" s="209" t="s">
        <v>691</v>
      </c>
      <c r="C45" s="167">
        <v>0</v>
      </c>
      <c r="D45" s="174">
        <f t="shared" si="3"/>
        <v>0</v>
      </c>
      <c r="E45" s="322"/>
      <c r="F45" s="324"/>
      <c r="G45" s="346"/>
      <c r="H45" s="348"/>
      <c r="I45" s="327"/>
    </row>
    <row r="46" spans="1:9" ht="15" customHeight="1" x14ac:dyDescent="0.25">
      <c r="A46" s="699"/>
      <c r="B46" s="209" t="s">
        <v>692</v>
      </c>
      <c r="C46" s="167">
        <v>0</v>
      </c>
      <c r="D46" s="174">
        <f t="shared" si="3"/>
        <v>0</v>
      </c>
      <c r="E46" s="322"/>
      <c r="F46" s="324"/>
      <c r="G46" s="346"/>
      <c r="H46" s="348"/>
      <c r="I46" s="327"/>
    </row>
    <row r="47" spans="1:9" ht="15" customHeight="1" x14ac:dyDescent="0.25">
      <c r="A47" s="699"/>
      <c r="B47" s="209" t="s">
        <v>693</v>
      </c>
      <c r="C47" s="167">
        <v>0</v>
      </c>
      <c r="D47" s="174">
        <f t="shared" si="3"/>
        <v>0</v>
      </c>
      <c r="E47" s="322"/>
      <c r="F47" s="324"/>
      <c r="G47" s="346"/>
      <c r="H47" s="348"/>
      <c r="I47" s="327"/>
    </row>
    <row r="48" spans="1:9" ht="15" customHeight="1" x14ac:dyDescent="0.25">
      <c r="A48" s="699"/>
      <c r="B48" s="209" t="s">
        <v>694</v>
      </c>
      <c r="C48" s="167">
        <v>0</v>
      </c>
      <c r="D48" s="174">
        <f t="shared" si="3"/>
        <v>0</v>
      </c>
      <c r="E48" s="322"/>
      <c r="F48" s="324">
        <v>3</v>
      </c>
      <c r="G48" s="346">
        <v>2</v>
      </c>
      <c r="H48" s="348">
        <v>3</v>
      </c>
      <c r="I48" s="327">
        <f>C48+E48+F48+G48+H48</f>
        <v>8</v>
      </c>
    </row>
    <row r="49" spans="1:9" ht="15" customHeight="1" x14ac:dyDescent="0.25">
      <c r="A49" s="699"/>
      <c r="B49" s="209" t="s">
        <v>695</v>
      </c>
      <c r="C49" s="167">
        <v>0</v>
      </c>
      <c r="D49" s="174">
        <f t="shared" si="3"/>
        <v>0</v>
      </c>
      <c r="E49" s="322"/>
      <c r="F49" s="324"/>
      <c r="G49" s="346"/>
      <c r="H49" s="348"/>
      <c r="I49" s="327"/>
    </row>
    <row r="50" spans="1:9" ht="30" x14ac:dyDescent="0.25">
      <c r="A50" s="699"/>
      <c r="B50" s="209" t="s">
        <v>696</v>
      </c>
      <c r="C50" s="167">
        <v>0</v>
      </c>
      <c r="D50" s="174">
        <f t="shared" si="3"/>
        <v>0</v>
      </c>
      <c r="E50" s="322"/>
      <c r="F50" s="324"/>
      <c r="G50" s="346"/>
      <c r="H50" s="348"/>
      <c r="I50" s="327"/>
    </row>
    <row r="51" spans="1:9" ht="30" x14ac:dyDescent="0.25">
      <c r="A51" s="699"/>
      <c r="B51" s="209" t="s">
        <v>697</v>
      </c>
      <c r="C51" s="167">
        <v>0</v>
      </c>
      <c r="D51" s="174">
        <f t="shared" si="3"/>
        <v>0</v>
      </c>
      <c r="E51" s="322"/>
      <c r="F51" s="324"/>
      <c r="G51" s="346"/>
      <c r="H51" s="348"/>
      <c r="I51" s="327"/>
    </row>
    <row r="52" spans="1:9" ht="15" customHeight="1" x14ac:dyDescent="0.25">
      <c r="A52" s="699"/>
      <c r="B52" s="209" t="s">
        <v>698</v>
      </c>
      <c r="C52" s="167">
        <v>0</v>
      </c>
      <c r="D52" s="174">
        <f t="shared" si="3"/>
        <v>0</v>
      </c>
      <c r="E52" s="322"/>
      <c r="F52" s="324"/>
      <c r="G52" s="346"/>
      <c r="H52" s="348"/>
      <c r="I52" s="327"/>
    </row>
    <row r="53" spans="1:9" ht="30" x14ac:dyDescent="0.25">
      <c r="A53" s="699"/>
      <c r="B53" s="209" t="s">
        <v>699</v>
      </c>
      <c r="C53" s="167">
        <v>0</v>
      </c>
      <c r="D53" s="174">
        <f t="shared" si="3"/>
        <v>0</v>
      </c>
      <c r="E53" s="322"/>
      <c r="F53" s="324"/>
      <c r="G53" s="346"/>
      <c r="H53" s="348"/>
      <c r="I53" s="327"/>
    </row>
    <row r="54" spans="1:9" ht="15" customHeight="1" x14ac:dyDescent="0.25">
      <c r="A54" s="699"/>
      <c r="B54" s="209" t="s">
        <v>700</v>
      </c>
      <c r="C54" s="167">
        <v>0</v>
      </c>
      <c r="D54" s="174">
        <f t="shared" si="3"/>
        <v>0</v>
      </c>
      <c r="E54" s="322"/>
      <c r="F54" s="324"/>
      <c r="G54" s="346"/>
      <c r="H54" s="348"/>
      <c r="I54" s="327"/>
    </row>
    <row r="55" spans="1:9" ht="30" x14ac:dyDescent="0.25">
      <c r="A55" s="699"/>
      <c r="B55" s="209" t="s">
        <v>701</v>
      </c>
      <c r="C55" s="167">
        <v>0</v>
      </c>
      <c r="D55" s="174">
        <f t="shared" si="3"/>
        <v>0</v>
      </c>
      <c r="E55" s="322"/>
      <c r="F55" s="324"/>
      <c r="G55" s="346"/>
      <c r="H55" s="348"/>
      <c r="I55" s="327"/>
    </row>
    <row r="56" spans="1:9" ht="15" customHeight="1" x14ac:dyDescent="0.25">
      <c r="A56" s="699"/>
      <c r="B56" s="209" t="s">
        <v>702</v>
      </c>
      <c r="C56" s="167">
        <v>0</v>
      </c>
      <c r="D56" s="174">
        <f t="shared" si="3"/>
        <v>0</v>
      </c>
      <c r="E56" s="322"/>
      <c r="F56" s="324"/>
      <c r="G56" s="346"/>
      <c r="H56" s="348"/>
      <c r="I56" s="327"/>
    </row>
    <row r="57" spans="1:9" ht="30" x14ac:dyDescent="0.25">
      <c r="A57" s="699"/>
      <c r="B57" s="209" t="s">
        <v>703</v>
      </c>
      <c r="C57" s="167">
        <v>0</v>
      </c>
      <c r="D57" s="174">
        <f t="shared" si="3"/>
        <v>0</v>
      </c>
      <c r="E57" s="322"/>
      <c r="F57" s="324"/>
      <c r="G57" s="346"/>
      <c r="H57" s="348"/>
      <c r="I57" s="327"/>
    </row>
    <row r="58" spans="1:9" ht="15" customHeight="1" x14ac:dyDescent="0.25">
      <c r="A58" s="699"/>
      <c r="B58" s="209" t="s">
        <v>704</v>
      </c>
      <c r="C58" s="167">
        <v>0</v>
      </c>
      <c r="D58" s="174">
        <f t="shared" si="3"/>
        <v>0</v>
      </c>
      <c r="E58" s="322"/>
      <c r="F58" s="324"/>
      <c r="G58" s="346"/>
      <c r="H58" s="348"/>
      <c r="I58" s="327"/>
    </row>
    <row r="59" spans="1:9" ht="45" x14ac:dyDescent="0.25">
      <c r="A59" s="699"/>
      <c r="B59" s="209" t="s">
        <v>705</v>
      </c>
      <c r="C59" s="167">
        <v>0</v>
      </c>
      <c r="D59" s="174">
        <f t="shared" si="3"/>
        <v>0</v>
      </c>
      <c r="E59" s="322"/>
      <c r="F59" s="324"/>
      <c r="G59" s="346"/>
      <c r="H59" s="348"/>
      <c r="I59" s="327"/>
    </row>
    <row r="60" spans="1:9" ht="15" customHeight="1" x14ac:dyDescent="0.25">
      <c r="A60" s="699"/>
      <c r="B60" s="209" t="s">
        <v>706</v>
      </c>
      <c r="C60" s="167">
        <v>0</v>
      </c>
      <c r="D60" s="174">
        <f t="shared" si="3"/>
        <v>0</v>
      </c>
      <c r="E60" s="322"/>
      <c r="F60" s="324"/>
      <c r="G60" s="346"/>
      <c r="H60" s="348"/>
      <c r="I60" s="327"/>
    </row>
    <row r="61" spans="1:9" ht="15" customHeight="1" x14ac:dyDescent="0.25">
      <c r="A61" s="699"/>
      <c r="B61" s="209" t="s">
        <v>707</v>
      </c>
      <c r="C61" s="167">
        <v>0</v>
      </c>
      <c r="D61" s="174">
        <f t="shared" si="3"/>
        <v>0</v>
      </c>
      <c r="E61" s="322"/>
      <c r="F61" s="324"/>
      <c r="G61" s="346"/>
      <c r="H61" s="348"/>
      <c r="I61" s="327"/>
    </row>
    <row r="62" spans="1:9" ht="15" customHeight="1" x14ac:dyDescent="0.25">
      <c r="A62" s="699"/>
      <c r="B62" s="209" t="s">
        <v>708</v>
      </c>
      <c r="C62" s="167">
        <v>0</v>
      </c>
      <c r="D62" s="174">
        <f t="shared" si="3"/>
        <v>0</v>
      </c>
      <c r="E62" s="322"/>
      <c r="F62" s="324"/>
      <c r="G62" s="346"/>
      <c r="H62" s="348"/>
      <c r="I62" s="327"/>
    </row>
    <row r="63" spans="1:9" ht="30" x14ac:dyDescent="0.25">
      <c r="A63" s="699"/>
      <c r="B63" s="209" t="s">
        <v>709</v>
      </c>
      <c r="C63" s="167">
        <v>12</v>
      </c>
      <c r="D63" s="174">
        <f t="shared" si="3"/>
        <v>12</v>
      </c>
      <c r="E63" s="322">
        <v>9</v>
      </c>
      <c r="F63" s="324">
        <v>11</v>
      </c>
      <c r="G63" s="346">
        <v>13</v>
      </c>
      <c r="H63" s="348">
        <v>7</v>
      </c>
      <c r="I63" s="327">
        <f>C63+E63+F63+G63+H63</f>
        <v>52</v>
      </c>
    </row>
    <row r="64" spans="1:9" ht="30" x14ac:dyDescent="0.25">
      <c r="A64" s="699"/>
      <c r="B64" s="209" t="s">
        <v>710</v>
      </c>
      <c r="C64" s="167">
        <v>0</v>
      </c>
      <c r="D64" s="174">
        <f t="shared" si="3"/>
        <v>0</v>
      </c>
      <c r="E64" s="322"/>
      <c r="F64" s="324"/>
      <c r="G64" s="346"/>
      <c r="H64" s="348"/>
      <c r="I64" s="327"/>
    </row>
    <row r="65" spans="1:9" ht="15" customHeight="1" x14ac:dyDescent="0.25">
      <c r="A65" s="699"/>
      <c r="B65" s="209" t="s">
        <v>711</v>
      </c>
      <c r="C65" s="167">
        <v>0</v>
      </c>
      <c r="D65" s="174">
        <f t="shared" si="3"/>
        <v>0</v>
      </c>
      <c r="E65" s="322"/>
      <c r="F65" s="324"/>
      <c r="G65" s="346"/>
      <c r="H65" s="348"/>
      <c r="I65" s="327"/>
    </row>
    <row r="66" spans="1:9" ht="15" customHeight="1" x14ac:dyDescent="0.25">
      <c r="A66" s="699"/>
      <c r="B66" s="209" t="s">
        <v>712</v>
      </c>
      <c r="C66" s="167">
        <v>0</v>
      </c>
      <c r="D66" s="174">
        <f t="shared" si="3"/>
        <v>0</v>
      </c>
      <c r="E66" s="322"/>
      <c r="F66" s="324"/>
      <c r="G66" s="346"/>
      <c r="H66" s="348"/>
      <c r="I66" s="327"/>
    </row>
    <row r="67" spans="1:9" ht="45" x14ac:dyDescent="0.25">
      <c r="A67" s="699"/>
      <c r="B67" s="209" t="s">
        <v>713</v>
      </c>
      <c r="C67" s="167">
        <v>0</v>
      </c>
      <c r="D67" s="174">
        <f t="shared" si="3"/>
        <v>0</v>
      </c>
      <c r="E67" s="322"/>
      <c r="F67" s="324"/>
      <c r="G67" s="346"/>
      <c r="H67" s="348"/>
      <c r="I67" s="327"/>
    </row>
    <row r="68" spans="1:9" ht="30" x14ac:dyDescent="0.25">
      <c r="A68" s="699"/>
      <c r="B68" s="209" t="s">
        <v>714</v>
      </c>
      <c r="C68" s="167">
        <v>0</v>
      </c>
      <c r="D68" s="174">
        <f t="shared" si="3"/>
        <v>0</v>
      </c>
      <c r="E68" s="322"/>
      <c r="F68" s="324"/>
      <c r="G68" s="346"/>
      <c r="H68" s="348"/>
      <c r="I68" s="327"/>
    </row>
    <row r="69" spans="1:9" ht="15" customHeight="1" x14ac:dyDescent="0.25">
      <c r="A69" s="699"/>
      <c r="B69" s="209" t="s">
        <v>715</v>
      </c>
      <c r="C69" s="167">
        <v>0</v>
      </c>
      <c r="D69" s="174">
        <f t="shared" si="3"/>
        <v>0</v>
      </c>
      <c r="E69" s="322"/>
      <c r="F69" s="324"/>
      <c r="G69" s="346"/>
      <c r="H69" s="348"/>
      <c r="I69" s="327"/>
    </row>
    <row r="70" spans="1:9" ht="15" customHeight="1" x14ac:dyDescent="0.25">
      <c r="A70" s="699"/>
      <c r="B70" s="209" t="s">
        <v>716</v>
      </c>
      <c r="C70" s="167">
        <v>0</v>
      </c>
      <c r="D70" s="174">
        <f t="shared" si="3"/>
        <v>0</v>
      </c>
      <c r="E70" s="322"/>
      <c r="F70" s="324"/>
      <c r="G70" s="346"/>
      <c r="H70" s="348"/>
      <c r="I70" s="327"/>
    </row>
    <row r="71" spans="1:9" ht="15" customHeight="1" x14ac:dyDescent="0.25">
      <c r="A71" s="699"/>
      <c r="B71" s="209" t="s">
        <v>717</v>
      </c>
      <c r="C71" s="167">
        <v>0</v>
      </c>
      <c r="D71" s="174">
        <f t="shared" si="3"/>
        <v>0</v>
      </c>
      <c r="E71" s="322"/>
      <c r="F71" s="324"/>
      <c r="G71" s="346">
        <v>2</v>
      </c>
      <c r="H71" s="348">
        <v>1</v>
      </c>
      <c r="I71" s="327">
        <f>C71+E71+F71+G71+H71</f>
        <v>3</v>
      </c>
    </row>
    <row r="72" spans="1:9" ht="15" customHeight="1" x14ac:dyDescent="0.25">
      <c r="A72" s="699"/>
      <c r="B72" s="209" t="s">
        <v>718</v>
      </c>
      <c r="C72" s="167">
        <v>0</v>
      </c>
      <c r="D72" s="174">
        <f t="shared" si="3"/>
        <v>0</v>
      </c>
      <c r="E72" s="322"/>
      <c r="F72" s="324"/>
      <c r="G72" s="346"/>
      <c r="H72" s="348"/>
      <c r="I72" s="327"/>
    </row>
    <row r="73" spans="1:9" ht="45" x14ac:dyDescent="0.25">
      <c r="A73" s="699"/>
      <c r="B73" s="209" t="s">
        <v>719</v>
      </c>
      <c r="C73" s="167">
        <v>0</v>
      </c>
      <c r="D73" s="174">
        <f t="shared" si="3"/>
        <v>0</v>
      </c>
      <c r="E73" s="322"/>
      <c r="F73" s="324"/>
      <c r="G73" s="346"/>
      <c r="H73" s="348"/>
      <c r="I73" s="327"/>
    </row>
    <row r="74" spans="1:9" ht="30" x14ac:dyDescent="0.25">
      <c r="A74" s="699"/>
      <c r="B74" s="151" t="s">
        <v>658</v>
      </c>
      <c r="C74" s="167">
        <v>0</v>
      </c>
      <c r="D74" s="174">
        <f t="shared" si="3"/>
        <v>0</v>
      </c>
      <c r="E74" s="322"/>
      <c r="F74" s="324"/>
      <c r="G74" s="346"/>
      <c r="H74" s="348"/>
      <c r="I74" s="327"/>
    </row>
    <row r="75" spans="1:9" ht="15" customHeight="1" x14ac:dyDescent="0.25">
      <c r="A75" s="699"/>
      <c r="B75" s="210" t="s">
        <v>659</v>
      </c>
      <c r="C75" s="167">
        <v>0</v>
      </c>
      <c r="D75" s="174">
        <f t="shared" si="3"/>
        <v>0</v>
      </c>
      <c r="E75" s="322"/>
      <c r="F75" s="324"/>
      <c r="G75" s="346"/>
      <c r="H75" s="349"/>
      <c r="I75" s="327"/>
    </row>
    <row r="76" spans="1:9" ht="45" x14ac:dyDescent="0.25">
      <c r="A76" s="699"/>
      <c r="B76" s="151" t="s">
        <v>660</v>
      </c>
      <c r="C76" s="167">
        <v>162</v>
      </c>
      <c r="D76" s="174">
        <f>I8+C76</f>
        <v>830</v>
      </c>
      <c r="E76" s="322">
        <v>156</v>
      </c>
      <c r="F76" s="324"/>
      <c r="G76" s="346">
        <v>166</v>
      </c>
      <c r="H76" s="348">
        <v>110</v>
      </c>
      <c r="I76" s="327">
        <f>C8+D8+E8+G8+H8+C76+E76+F76+G76+H76</f>
        <v>1262</v>
      </c>
    </row>
    <row r="77" spans="1:9" ht="30" x14ac:dyDescent="0.25">
      <c r="A77" s="211"/>
      <c r="B77" s="151" t="s">
        <v>661</v>
      </c>
      <c r="C77" s="167">
        <v>0</v>
      </c>
      <c r="D77" s="174">
        <f t="shared" si="3"/>
        <v>0</v>
      </c>
      <c r="E77" s="322"/>
      <c r="F77" s="324"/>
      <c r="G77" s="346"/>
      <c r="H77" s="349"/>
      <c r="I77" s="327"/>
    </row>
    <row r="78" spans="1:9" x14ac:dyDescent="0.25">
      <c r="A78" s="211"/>
      <c r="B78" s="454"/>
      <c r="C78" s="455"/>
      <c r="D78" s="161"/>
      <c r="E78" s="456"/>
      <c r="F78" s="456"/>
      <c r="G78" s="457"/>
      <c r="H78" s="458"/>
      <c r="I78" s="161"/>
    </row>
    <row r="79" spans="1:9" x14ac:dyDescent="0.25">
      <c r="A79" s="211"/>
      <c r="B79" s="454"/>
      <c r="C79" s="455"/>
      <c r="D79" s="161"/>
      <c r="E79" s="456"/>
      <c r="F79" s="456"/>
      <c r="G79" s="457"/>
      <c r="H79" s="458"/>
      <c r="I79" s="161"/>
    </row>
    <row r="80" spans="1:9" x14ac:dyDescent="0.25">
      <c r="D80" s="467" t="s">
        <v>947</v>
      </c>
      <c r="E80" s="467" t="s">
        <v>948</v>
      </c>
      <c r="F80" s="467" t="s">
        <v>949</v>
      </c>
    </row>
    <row r="81" spans="1:6" ht="15.75" x14ac:dyDescent="0.25">
      <c r="A81" s="499" t="s">
        <v>2</v>
      </c>
      <c r="B81" s="499"/>
      <c r="C81" s="691"/>
      <c r="D81" s="459">
        <f>ФОИВ!AE5</f>
        <v>23959</v>
      </c>
      <c r="E81" s="459">
        <f>РОИВ!AE5</f>
        <v>6251</v>
      </c>
      <c r="F81" s="459">
        <f>ОМСУ!AF5</f>
        <v>25271</v>
      </c>
    </row>
    <row r="82" spans="1:6" ht="15.75" x14ac:dyDescent="0.25">
      <c r="A82" s="500" t="s">
        <v>3</v>
      </c>
      <c r="B82" s="500"/>
      <c r="C82" s="669"/>
      <c r="D82" s="459">
        <f>ФОИВ!AE6</f>
        <v>1389</v>
      </c>
      <c r="E82" s="459">
        <f>РОИВ!AE6</f>
        <v>588</v>
      </c>
      <c r="F82" s="238">
        <f>ОМСУ!AF6</f>
        <v>825</v>
      </c>
    </row>
    <row r="83" spans="1:6" ht="16.5" thickBot="1" x14ac:dyDescent="0.3">
      <c r="A83" s="501" t="s">
        <v>4</v>
      </c>
      <c r="B83" s="501"/>
      <c r="C83" s="674"/>
      <c r="D83" s="459">
        <f>ФОИВ!AE7</f>
        <v>23160</v>
      </c>
      <c r="E83" s="459">
        <f>РОИВ!AE7</f>
        <v>7208</v>
      </c>
      <c r="F83" s="238">
        <f>ОМСУ!AF7</f>
        <v>25853</v>
      </c>
    </row>
    <row r="84" spans="1:6" x14ac:dyDescent="0.25">
      <c r="C84" s="468">
        <f>D84+E84+F84</f>
        <v>114504</v>
      </c>
      <c r="D84" s="469">
        <f>D81+D82+D83</f>
        <v>48508</v>
      </c>
      <c r="E84" s="469">
        <f t="shared" ref="E84:F84" si="4">E81+E82+E83</f>
        <v>14047</v>
      </c>
      <c r="F84" s="469">
        <f t="shared" si="4"/>
        <v>51949</v>
      </c>
    </row>
  </sheetData>
  <mergeCells count="26">
    <mergeCell ref="I19:I20"/>
    <mergeCell ref="G3:G4"/>
    <mergeCell ref="H3:H4"/>
    <mergeCell ref="E3:E4"/>
    <mergeCell ref="F1:F4"/>
    <mergeCell ref="F19:F20"/>
    <mergeCell ref="G19:G20"/>
    <mergeCell ref="H19:H20"/>
    <mergeCell ref="E19:E20"/>
    <mergeCell ref="I1:I4"/>
    <mergeCell ref="G2:H2"/>
    <mergeCell ref="A81:C81"/>
    <mergeCell ref="A82:C82"/>
    <mergeCell ref="A83:C83"/>
    <mergeCell ref="D19:D20"/>
    <mergeCell ref="D3:D4"/>
    <mergeCell ref="A21:B21"/>
    <mergeCell ref="A30:A76"/>
    <mergeCell ref="A6:A9"/>
    <mergeCell ref="A19:A20"/>
    <mergeCell ref="B19:B20"/>
    <mergeCell ref="A3:A4"/>
    <mergeCell ref="B3:B4"/>
    <mergeCell ref="C3:C4"/>
    <mergeCell ref="C19:C20"/>
    <mergeCell ref="A5:B5"/>
  </mergeCells>
  <pageMargins left="0.7" right="0.7" top="0.75" bottom="0.75" header="0.3" footer="0.3"/>
  <pageSetup paperSize="9" scale="6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ФОИВ</vt:lpstr>
      <vt:lpstr>РОИВ</vt:lpstr>
      <vt:lpstr>ОМСУ</vt:lpstr>
      <vt:lpstr>Иные услуги - МФЦ</vt:lpstr>
      <vt:lpstr>Иные услуги-МФЦ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2020-06-16T12:35:31Z</dcterms:modified>
</cp:coreProperties>
</file>